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4"/>
  </bookViews>
  <sheets>
    <sheet name="Welcome" sheetId="1" r:id="rId1"/>
    <sheet name="0. Basic Information" sheetId="2" r:id="rId2"/>
    <sheet name="1. Instruction" sheetId="3" r:id="rId3"/>
    <sheet name="2. Criteria Overview" sheetId="4" r:id="rId4"/>
    <sheet name="3. Quality ToolKit" sheetId="5" r:id="rId5"/>
    <sheet name="4. Results" sheetId="6" r:id="rId6"/>
    <sheet name="5. Glossary of terms" sheetId="7" r:id="rId7"/>
  </sheets>
  <definedNames>
    <definedName name="Excel_BuiltIn__FilterDatabase_5">'3. Quality ToolKit'!$B$2:$M$67</definedName>
    <definedName name="_xlnm.Print_Area" localSheetId="4">'3. Quality ToolKit'!$B$2:$K$69</definedName>
    <definedName name="Z_18F13240_7586_4762_A2DF_A1FA6CB70C15_.wvu.Cols" localSheetId="4" hidden="1">'3. Quality ToolKit'!$C:$C,'3. Quality ToolKit'!$E:$E,'3. Quality ToolKit'!$L:$M</definedName>
    <definedName name="Z_18F13240_7586_4762_A2DF_A1FA6CB70C15_.wvu.PrintArea" localSheetId="4" hidden="1">'3. Quality ToolKit'!$B$2:$K$69</definedName>
    <definedName name="Z_18F13240_7586_4762_A2DF_A1FA6CB70C15_.wvu.Rows" localSheetId="5" hidden="1">'4. Results'!$3:$3</definedName>
    <definedName name="Z_3B1DB9A0_FE89_492D_AF2A_FB44A68B6CCB_.wvu.Cols" localSheetId="4" hidden="1">'3. Quality ToolKit'!$C:$C,'3. Quality ToolKit'!$E:$E,'3. Quality ToolKit'!$L:$M</definedName>
    <definedName name="Z_3B1DB9A0_FE89_492D_AF2A_FB44A68B6CCB_.wvu.PrintArea" localSheetId="4" hidden="1">'3. Quality ToolKit'!$B$2:$K$69</definedName>
    <definedName name="Z_3B1DB9A0_FE89_492D_AF2A_FB44A68B6CCB_.wvu.Rows" localSheetId="5" hidden="1">'4. Results'!$3:$3</definedName>
    <definedName name="Z_3FBF14AA_61EB_47FA_8A09_9C5342D190AC_.wvu.Cols" localSheetId="4" hidden="1">'3. Quality ToolKit'!$C:$C,'3. Quality ToolKit'!$E:$E,'3. Quality ToolKit'!$L:$M</definedName>
    <definedName name="Z_3FBF14AA_61EB_47FA_8A09_9C5342D190AC_.wvu.PrintArea" localSheetId="4" hidden="1">'3. Quality ToolKit'!$B$2:$K$69</definedName>
    <definedName name="Z_3FBF14AA_61EB_47FA_8A09_9C5342D190AC_.wvu.Rows" localSheetId="5" hidden="1">'4. Results'!$3:$3</definedName>
    <definedName name="Z_7313DF07_1079_4D34_82DA_8FC2C46DFFF4_.wvu.Cols" localSheetId="4" hidden="1">'3. Quality ToolKit'!$C:$C,'3. Quality ToolKit'!$E:$E,'3. Quality ToolKit'!$L:$M</definedName>
    <definedName name="Z_7313DF07_1079_4D34_82DA_8FC2C46DFFF4_.wvu.PrintArea" localSheetId="4" hidden="1">'3. Quality ToolKit'!$B$2:$K$69</definedName>
    <definedName name="Z_7313DF07_1079_4D34_82DA_8FC2C46DFFF4_.wvu.Rows" localSheetId="5" hidden="1">'4. Results'!$3:$3</definedName>
  </definedNames>
  <calcPr fullCalcOnLoad="1"/>
</workbook>
</file>

<file path=xl/comments5.xml><?xml version="1.0" encoding="utf-8"?>
<comments xmlns="http://schemas.openxmlformats.org/spreadsheetml/2006/main">
  <authors>
    <author/>
  </authors>
  <commentList>
    <comment ref="B2" authorId="0">
      <text>
        <r>
          <rPr>
            <sz val="10"/>
            <rFont val="Arial"/>
            <family val="2"/>
          </rPr>
          <t xml:space="preserve">
In this colum you will find all Open ECBCheck Quality Criteria sorted in different categories
</t>
        </r>
      </text>
    </comment>
    <comment ref="D2" authorId="0">
      <text>
        <r>
          <rPr>
            <sz val="10"/>
            <rFont val="Arial"/>
            <family val="2"/>
          </rPr>
          <t xml:space="preserve">
This colum tells you if a criterion is applicable for Programs (P) or Programs and Courses (P/C). If you are evaluating a Course, you do not need to cover the criteria that are only marked by P.</t>
        </r>
      </text>
    </comment>
    <comment ref="F2" authorId="0">
      <text>
        <r>
          <rPr>
            <sz val="10"/>
            <rFont val="Arial"/>
            <family val="2"/>
          </rPr>
          <t xml:space="preserve">This colum provides a more detailed description for each criterion to make the criteria more clear 
</t>
        </r>
      </text>
    </comment>
    <comment ref="G2" authorId="0">
      <text>
        <r>
          <rPr>
            <sz val="10"/>
            <rFont val="Arial"/>
            <family val="2"/>
          </rPr>
          <t xml:space="preserve">This colum should assist you in evaluating the criteria. It provides statements, hints and questions to help you to find relevant information for the evaluation of each criterion.
</t>
        </r>
      </text>
    </comment>
    <comment ref="H2" authorId="0">
      <text>
        <r>
          <rPr>
            <sz val="10"/>
            <rFont val="Arial"/>
            <family val="2"/>
          </rPr>
          <t xml:space="preserve">M for Minimum Criteria and E for Excellence Criteria"
</t>
        </r>
      </text>
    </comment>
    <comment ref="I2" authorId="0">
      <text>
        <r>
          <rPr>
            <sz val="10"/>
            <rFont val="Arial"/>
            <family val="2"/>
          </rPr>
          <t xml:space="preserve">This colum is where the evaluation results can be documented.
For Minimum Criteria: Please put an "M" into the field if a criterion is met. If not, please leave the field blank.
For Excellence Criteria, please indicate each criterion on the scale from 0 = not realised up to 3, realised excellently
</t>
        </r>
      </text>
    </comment>
    <comment ref="J2" authorId="0">
      <text>
        <r>
          <rPr>
            <sz val="10"/>
            <rFont val="Arial"/>
            <family val="2"/>
          </rPr>
          <t>Please fill in any comments regarding the self-assessment of the criteria that may help the peer-reviewer to understand your rating.</t>
        </r>
      </text>
    </comment>
    <comment ref="K2" authorId="0">
      <text>
        <r>
          <rPr>
            <sz val="10"/>
            <rFont val="Arial"/>
            <family val="2"/>
          </rPr>
          <t xml:space="preserve">The colum "Documentation" should give you some advice, how your rating for the criterion could be proved. These hints are suggestions and not the only way to document your rating.
</t>
        </r>
      </text>
    </comment>
    <comment ref="L2" authorId="0">
      <text>
        <r>
          <rPr>
            <sz val="11"/>
            <color indexed="8"/>
            <rFont val="Calibri"/>
            <family val="2"/>
          </rPr>
          <t xml:space="preserve">Please use this field for any comments on the self-assessment of a criterion.
</t>
        </r>
        <r>
          <rPr>
            <sz val="10"/>
            <rFont val="Arial"/>
            <family val="2"/>
          </rPr>
          <t xml:space="preserve">
Three criteria need to be satisfied for a positive result of the peer-review: clarity of provided information, comprehensiveness of provided information and validity. 
• Clarity of information relates to the question, if the provided information on a criterion is clearly understandable. 
• Comprehensiveness relates to the question if all necessary information has been included to back up the rating of a criterion within the self-assessment. 
• And finally, validity is related to the question, if the rating of a criterion is appropriate in light of the provided proof in form of documents.
</t>
        </r>
        <r>
          <rPr>
            <sz val="11"/>
            <color indexed="8"/>
            <rFont val="Calibri"/>
            <family val="2"/>
          </rPr>
          <t xml:space="preserve">IMPORTANT: </t>
        </r>
        <r>
          <rPr>
            <sz val="10"/>
            <rFont val="Arial"/>
            <family val="2"/>
          </rPr>
          <t xml:space="preserve">If a different rating for the criterion is chosen, please explain the reasons within this field!
</t>
        </r>
        <r>
          <rPr>
            <sz val="11"/>
            <color indexed="8"/>
            <rFont val="Calibri"/>
            <family val="2"/>
          </rPr>
          <t>IMPORTANT:</t>
        </r>
        <r>
          <rPr>
            <sz val="10"/>
            <rFont val="Arial"/>
            <family val="2"/>
          </rPr>
          <t xml:space="preserve"> For information how to conduct the peer-review and how to document the results please refer to the Peer-Review Guideline that you should have received from the Open ECBCheck Administrative Office.
</t>
        </r>
      </text>
    </comment>
    <comment ref="M2" authorId="0">
      <text>
        <r>
          <rPr>
            <sz val="10"/>
            <rFont val="Arial"/>
            <family val="2"/>
          </rPr>
          <t xml:space="preserve">After reviewing the Evaluation Results of the self-assessment provided within this document and the additional proof, please indicate if the self-assessment has been valid (choose same rating as provided in self-assessment) or not (choose a different rating for this criterion).
</t>
        </r>
        <r>
          <rPr>
            <sz val="11"/>
            <color indexed="8"/>
            <rFont val="Calibri"/>
            <family val="2"/>
          </rPr>
          <t>IMPORTANT:</t>
        </r>
        <r>
          <rPr>
            <sz val="10"/>
            <rFont val="Arial"/>
            <family val="2"/>
          </rPr>
          <t xml:space="preserve"> If a different rating is chosen, please explain the reasons within the field "Peer-Review Comments"!</t>
        </r>
      </text>
    </comment>
  </commentList>
</comments>
</file>

<file path=xl/sharedStrings.xml><?xml version="1.0" encoding="utf-8"?>
<sst xmlns="http://schemas.openxmlformats.org/spreadsheetml/2006/main" count="505" uniqueCount="325">
  <si>
    <t>Programme description, brochures, webpages or other documents where contact persons are listed.</t>
  </si>
  <si>
    <t>P</t>
  </si>
  <si>
    <t>Document providing an overview on the workload/schedule/tasks.</t>
  </si>
  <si>
    <t>E</t>
  </si>
  <si>
    <t>Description of the services that are offered</t>
  </si>
  <si>
    <t>Is there a certain process or institutional arrangement to deal with complaints?  Is there a person responsible to deal with learners' complaints related to the programme, assessments, tutoring?</t>
  </si>
  <si>
    <t>Document describing the appeal process. If applicable, an example of a complaint with explanations on how it has been resolved.</t>
  </si>
  <si>
    <t xml:space="preserve">D  Programme/ Course Design </t>
  </si>
  <si>
    <t>Is there a document describing how blended learning methods are utilized and how they support the pedagogical approach of the programme?</t>
  </si>
  <si>
    <t>Documentation on the learning design and methodology  of the programme</t>
  </si>
  <si>
    <t>The learning activities open up possibilities for learners to appreciate things from different perspectives and to establish synergies and/or connections among different elements.</t>
  </si>
  <si>
    <t>Are there activities that foster systems thinking, to allow the analysis of topics under different perspectives?</t>
  </si>
  <si>
    <t>Deadlines are established, but learners can self control their path through the programme/course. Learners can access the various resources in the sequence they choose and complete the required tasks managing their time individually.</t>
  </si>
  <si>
    <t>D.2 Motivation/ Participation</t>
  </si>
  <si>
    <t xml:space="preserve">D.2.1 The learning methodologies motivate learners to actively participate in the learning process. </t>
  </si>
  <si>
    <t>D.3.1 The programme offers a learning experience which is relevant to professional practice.</t>
  </si>
  <si>
    <t>Have realistic or real life case studies been used?
Have practical examples been included in the development/review of content and tasks?
Have external experts been involved in the development of the programme to include practical examples?</t>
  </si>
  <si>
    <t>Do the modules/lessons/units present the required elements for learners to have an overview of the particular module/lesson? Are learners able to know from the start the specific learning objectives and the way they will be assessed regarding the achievement of the objectives?</t>
  </si>
  <si>
    <t xml:space="preserve">Learners have access to a glossary from any part of the programme and/or through direct hyperlinks from the content materials. </t>
  </si>
  <si>
    <t xml:space="preserve">Is a glossary available? Do learners have easy access to it? </t>
  </si>
  <si>
    <t>Glossary</t>
  </si>
  <si>
    <t>Are there comments on the list of links and  bibliography?
Is there a distinction between compulsory and recommended materials?</t>
  </si>
  <si>
    <t>Bibliography</t>
  </si>
  <si>
    <t>Is there a tutor available during the programme?
Is the tutor available to all learners, providing support and guidance throughout the learning process?
Is the tutor easily reachable by learners (e-mail, forum, chat, phone)?</t>
  </si>
  <si>
    <t xml:space="preserve">D.4.3 Tutors have specific knowledge and competences to facilitate online courses/programmes. </t>
  </si>
  <si>
    <t xml:space="preserve">Evidence on the expertise and experience of the tutors. </t>
  </si>
  <si>
    <t xml:space="preserve">Tutors are equipped with suitable skills for tutoring which are documented as a skill standard for tutoring. </t>
  </si>
  <si>
    <t>Documentation on applicable standards.</t>
  </si>
  <si>
    <t xml:space="preserve">D.5.1 Collaborative learning is explicitly supported </t>
  </si>
  <si>
    <t>X (as E)</t>
  </si>
  <si>
    <t>The learning environment provides search functions to the collaborative tools utilized in the programme/course.</t>
  </si>
  <si>
    <t>Is a search function available? Does it allow for full text search in tools such as blogs, forums, discussion boards?</t>
  </si>
  <si>
    <t xml:space="preserve">D.6.1 Assignments are clearly formulated and adequately explained to learners. Learners have a clear understanding of what they are expected to perform and how their performance will be measured. </t>
  </si>
  <si>
    <t>Are there guidelines detailing the conditions of the assignments? Are the assignments clearly explained? Do learners understand what is expected from them when performing the assignments? Is the way learners will be assessed clear for them?</t>
  </si>
  <si>
    <t>Examples of assignments and guidance provided.</t>
  </si>
  <si>
    <t xml:space="preserve">D.6.3 Learners progress and achievements are monitored and evaluated.  </t>
  </si>
  <si>
    <t>X SELF ASSESSMENT</t>
  </si>
  <si>
    <t xml:space="preserve">Do tutors provide individual feedback to learners whenever problem solving tasks are required? Is the feedback provided comprehensive enough to help learners better understand the assessment made of the solution they have chosen?
</t>
  </si>
  <si>
    <t>D.7 Assessment &amp; Tests</t>
  </si>
  <si>
    <t>Documentation provided to learners informing on the time frame for feedback provision on assignment/task/exam.</t>
  </si>
  <si>
    <t>Were the accessibility standards considered in the design of the programme/course?</t>
  </si>
  <si>
    <t>Document describing how accessibility is taken into account in the design of the programme.</t>
  </si>
  <si>
    <t>E.2 Usability standards are met.</t>
  </si>
  <si>
    <t>Document describing how usability is taken into account in the design of the programme.</t>
  </si>
  <si>
    <t>E.4 Screens, table of content, and learning materials, including additional resources are printable.</t>
  </si>
  <si>
    <t>Learners can easily print out any material available.</t>
  </si>
  <si>
    <t>Is a print function available for all the content of the programme/course?</t>
  </si>
  <si>
    <t xml:space="preserve">F.2 The virtual learning environment runs on an adequate server, which guarantees its stability. </t>
  </si>
  <si>
    <t>Wrong entries made by learners do not lead to constant crashes or interruptions.</t>
  </si>
  <si>
    <t xml:space="preserve">Has the programme/course been tested on various browsers/operating systems before launching?
</t>
  </si>
  <si>
    <t>F.3 The  virtual learning environment is accessible through different browsers and operating systems.</t>
  </si>
  <si>
    <t>Has the programme/course been tested on different browsers/operating systems? Does it run adequately without compromising any configuration/functionality?</t>
  </si>
  <si>
    <t>Information on evaluation procedures for the programme and, if applicable, a report of the last evaluation.</t>
  </si>
  <si>
    <t>Documentation informing about the last review or a reviewplan for the programme.</t>
  </si>
  <si>
    <t>Scoreboard</t>
  </si>
  <si>
    <t xml:space="preserve">C Quality of the Contents </t>
  </si>
  <si>
    <t xml:space="preserve">C.1 Quality of the Contents </t>
  </si>
  <si>
    <t>E.1 Media Design</t>
  </si>
  <si>
    <t>F.1 Technology</t>
  </si>
  <si>
    <t>G.1 Evaluation &amp; Review</t>
  </si>
  <si>
    <t xml:space="preserve">Glossary of Terms </t>
  </si>
  <si>
    <t xml:space="preserve">Assessment </t>
  </si>
  <si>
    <t>Assessment is an ongoing process aimed at understanding and improving student learning. It involves making our expectations explicit and public; setting appropriate criteria and high standards for learning quality; systematically gathering, analyzing, and interpreting evidence to determine how well performance matches those expectations and standards; and using the resulting information to document, explain, and improve performance.</t>
  </si>
  <si>
    <t xml:space="preserve">Capacity Building </t>
  </si>
  <si>
    <t>Capacity Building means further education for individuals to empower them to shape and take part in their living spaces as well as giving them the chance to develop competencies that are needed at their workplace. It refers likewise to the empowerment of organizational learning, the development of management structures as well as the design of legal and political frameworks, to strengthen the capacity for independent advancement</t>
  </si>
  <si>
    <t>Course</t>
  </si>
  <si>
    <t>Refers to a short learning unit (less than 100 hours workload). Usually it is composed of only one unit, which takes several hours and covers one complete topic. At least 20% of the course must be technology enhanced for it to fall within the scope of the Open ECBCheck.</t>
  </si>
  <si>
    <t>It reflects the level of excellence of the learning programme. The Excellence Criteria  do not need to be met for obtaining the Open ECB Check Label.</t>
  </si>
  <si>
    <t xml:space="preserve">Learning Design </t>
  </si>
  <si>
    <t>Learning Methodology</t>
  </si>
  <si>
    <t>Learning Methodology relates to all activities which are chose in order to support the student's learning process. The term is often related to certain pedagogical models, e.g. "Anchored Instruction", "Exploratory learning", or others.</t>
  </si>
  <si>
    <t>Learning Objectives</t>
  </si>
  <si>
    <t>Learning objectives are statements about the outcomes of a training course. It informs what the learner will be able to do upon completion of the course. They are presented on the learners' perspective, expressing as a target the improvement of particular competencies. They set the targets that are to be reached by the end of the course, clearly stating what the learner will be able to do or know when the course is completed.  They must be verifiable and measurable, stated with action verbs and following the SMART criteria.</t>
  </si>
  <si>
    <t>Minimum Criteria (marked with 'M')</t>
  </si>
  <si>
    <t>The Minimum Criteria are basic criteria that must be met for the programme/course to obtain the Open ECB Check Quality Label.</t>
  </si>
  <si>
    <t>Pedagogical Model</t>
  </si>
  <si>
    <t>Programme</t>
  </si>
  <si>
    <t>Refers to a training/learning offer that consists of several modules, which may be composed of a number of lessons, and comprises a workload of at least 100 hours. The workload includes participation in tasks/activities; self study; preparation for assessments, whenever applicable; and assessments. At least 20% of the programme must be technology enhanced for it to fall within the scope of the Open ECBCheck.</t>
  </si>
  <si>
    <t>SMART Criteria</t>
  </si>
  <si>
    <t>The Quality criteria are updated annually. Please send you feedback and suggestions to: info@ecb-check.org</t>
  </si>
  <si>
    <t>Your Score</t>
  </si>
  <si>
    <t>Minimum Criteria</t>
  </si>
  <si>
    <t>Excellence Criteria</t>
  </si>
  <si>
    <t>Possible max. Score</t>
  </si>
  <si>
    <t>Possible max.
 Score</t>
  </si>
  <si>
    <t xml:space="preserve">D Programme and Course Design </t>
  </si>
  <si>
    <t>D.1 Learning Design &amp; Methodology</t>
  </si>
  <si>
    <t>% of Max 
Score</t>
  </si>
  <si>
    <t>Use the standard weighting of Minimum/Excellence Criteria provided or change Minimum/Excellence rating according to your requirements. The use of the standard weighting provided is required for obtaining the Open ECBCheck label.</t>
  </si>
  <si>
    <t>1. Rate Minimum Criteria with "M" in the column "Criterion Level"</t>
  </si>
  <si>
    <t>2. Rate Excellence Criteria with "E" in the column "Criterion Level"</t>
  </si>
  <si>
    <t>Phase 1</t>
  </si>
  <si>
    <t>Evaluation of Minimum Criteria</t>
  </si>
  <si>
    <t>If the Minimum Criteria are met by a programme/course, indicate "YES" in the column "Evaluation Results", otherwise leave the field blank. In case  one or more of the Minimum Criteria are not met, the programme/course needs to be improved in the particular area before proceeding to the second phase.</t>
  </si>
  <si>
    <t>Phase 2</t>
  </si>
  <si>
    <t>Evaluation of Excellence Criteria (only when ALL Minimum Criteria are met)</t>
  </si>
  <si>
    <t>Rating of Excellence Criteria on a scale of 0 to 3
   0 = not met
   1 = partly met
   2 = met adequately
   3 = met excellently</t>
  </si>
  <si>
    <t>Phase 3</t>
  </si>
  <si>
    <t>Quality overview/Results - Section 4</t>
  </si>
  <si>
    <t>In this section you will get an overview of the results the programme/course has obtained and how achievement of the Minimum and Excellence criteria are distributed. In case the Minimum Criteria  are met all totals are shown in green; if the Minimum Criteria are not met the totals are shown in red. For the Excellence Criteria a sum of the overall rating is shown and a percentage of the maximum score is provided.</t>
  </si>
  <si>
    <t>Criteria Overview</t>
  </si>
  <si>
    <t>This section gives you an overview on the structure of the Open ECBCheck Quality Evaluation Toolkit for programmes/courses.</t>
  </si>
  <si>
    <t xml:space="preserve">Areas </t>
  </si>
  <si>
    <t>Sum</t>
  </si>
  <si>
    <t>Minimum</t>
  </si>
  <si>
    <t>Explanation of the Areas</t>
  </si>
  <si>
    <t>A Information about and organization of the programme</t>
  </si>
  <si>
    <t>A Information about and organization of the eLearning programme</t>
  </si>
  <si>
    <t>A.1 General description, objectives and programme organization</t>
  </si>
  <si>
    <t>The area "Information about and organization of the eLearning program" is concerned about the basic information provided to learners about the programme. It also considers the general organization of the programme and the qualification of staff.</t>
  </si>
  <si>
    <t>A.2 Technical and organizational requirements</t>
  </si>
  <si>
    <t xml:space="preserve">B Target Audience Orientation </t>
  </si>
  <si>
    <t>"Target Audience Orientation" highlights the importance to include the learners perspective at all times, while developing, running and evaluating/ improving a programme.</t>
  </si>
  <si>
    <t>C. Quality of Contents</t>
  </si>
  <si>
    <t xml:space="preserve">C Quality of the Content </t>
  </si>
  <si>
    <t xml:space="preserve">C. Quality of Content </t>
  </si>
  <si>
    <t>The area "Quality of the Content" is concerned with the quality of the materials provided. It also considers aspects of gender and cultural diversity.</t>
  </si>
  <si>
    <t>D. Programme/Course Design</t>
  </si>
  <si>
    <t>D.2 Motivation</t>
  </si>
  <si>
    <t>D.3 Learning Materials</t>
  </si>
  <si>
    <t>D.4 eTutoring</t>
  </si>
  <si>
    <t>D.5 Collaborative Learning</t>
  </si>
  <si>
    <t>D.6 Assignments &amp; Learning Progress</t>
  </si>
  <si>
    <t xml:space="preserve">D.7 Assessment &amp; Tests </t>
  </si>
  <si>
    <t>E Media Design</t>
  </si>
  <si>
    <t>E. Media Design</t>
  </si>
  <si>
    <t xml:space="preserve">"Media Design" focuses on accessibility and usability of the media provided to learners </t>
  </si>
  <si>
    <t>F Technology</t>
  </si>
  <si>
    <t>F. Technology</t>
  </si>
  <si>
    <t>G Evaluation &amp; Review</t>
  </si>
  <si>
    <t>G.Evaluation &amp; Review</t>
  </si>
  <si>
    <t>Total</t>
  </si>
  <si>
    <t xml:space="preserve"> Open ECB Check Quality Criteria for Programmes</t>
  </si>
  <si>
    <t>Criterion</t>
  </si>
  <si>
    <t xml:space="preserve">programme (P) and/or Course (C) related </t>
  </si>
  <si>
    <t>Course related</t>
  </si>
  <si>
    <t>Description</t>
  </si>
  <si>
    <t xml:space="preserve">Guidance on how to evaluate </t>
  </si>
  <si>
    <t>Criterion Level</t>
  </si>
  <si>
    <t xml:space="preserve">Evaluation Results
Minimum criteria: 
 "YES" if criterion is met. It not met leave the field blank
Excellence Criteria:
 0 = not met
 1 = partly met
 2 = met adequately
 3 = met excellently
</t>
  </si>
  <si>
    <t>Comments</t>
  </si>
  <si>
    <t>Documentation</t>
  </si>
  <si>
    <t>Peer-Review Comments</t>
  </si>
  <si>
    <t xml:space="preserve">Evaluation Results after Peer-Review
Minimum criteria: 
 "YES" if criterion is met. It not met leave the field blank
Excellence Criteria:
 0 = not met
 1 = partly met
 2 = met adequately
 3 = met excellently
</t>
  </si>
  <si>
    <t>A Information About and Organization of the programme</t>
  </si>
  <si>
    <t>A.1 General Description, Objectives and Programme Organization</t>
  </si>
  <si>
    <t>P/C</t>
  </si>
  <si>
    <t>X</t>
  </si>
  <si>
    <t>Does the description of the programme/course (brochure/flyer/webpage etc.) provide all relevant information for potential learners?</t>
  </si>
  <si>
    <t>M</t>
  </si>
  <si>
    <t>Programme/course description (printed or digital)</t>
  </si>
  <si>
    <t>Programme description (printed or digital)
List of learning objectives</t>
  </si>
  <si>
    <t>Learning methods and tools and their contribution to learning objectives achievement are explained. Potential learners are informed about the contribution technology-enhanced learning provides for achieving the learning objectives. The forms/types of technology enhanced learning utilized are made clear to learners.</t>
  </si>
  <si>
    <t>Programme description (printed or digital)</t>
  </si>
  <si>
    <t>0. Basic Information</t>
  </si>
  <si>
    <t xml:space="preserve">Basic information on the programme/course that is assessed and guidance to determine whether the criteria is applicable to a course or a programme. </t>
  </si>
  <si>
    <t>1. Instructions</t>
  </si>
  <si>
    <t>How to use this toolkit?</t>
  </si>
  <si>
    <t>2. Criteria Overview</t>
  </si>
  <si>
    <t>3. Quality Toolkit</t>
  </si>
  <si>
    <t xml:space="preserve">The practical working area to asses and rate courses and/or programmes </t>
  </si>
  <si>
    <t>4. Results</t>
  </si>
  <si>
    <t>This spreadsheet provides the overview with the results the programme/course assessed has obtained.</t>
  </si>
  <si>
    <t>5. Glossary of terms</t>
  </si>
  <si>
    <t>Glossary of terms and concepts used in this toolkit</t>
  </si>
  <si>
    <t>0. Basic Information on Programme or Course</t>
  </si>
  <si>
    <t xml:space="preserve">Please fill in the following information on the programme or course to be assessed with the Open ECBCheck. </t>
  </si>
  <si>
    <t>1. Organization providing the programme/course</t>
  </si>
  <si>
    <t>2. Title of the programme/course</t>
  </si>
  <si>
    <t>3. Duration/Workload (h) and number of modules/lessons</t>
  </si>
  <si>
    <t>4. Amount of learning time which is technology enhanced (in % of learning time)</t>
  </si>
  <si>
    <t>5. Contact person(s)  and contact detail (email/Tel/Fax)</t>
  </si>
  <si>
    <t>6. Date of self-assessment</t>
  </si>
  <si>
    <t>7. Staff involved in the self-assessment</t>
  </si>
  <si>
    <t>Instructions - How to use the Open ECBCheck Quality Assessment Toolkit</t>
  </si>
  <si>
    <t>Is the content of the programme/course gender inclusive? Does it consider and respect cultural diversity?</t>
  </si>
  <si>
    <t xml:space="preserve">Are the activities promoting interaction and collaborative work among learners contributing to the achievement of learning objectives? Is there a document  describing how these social activities contribute to reach the learning objectives? </t>
  </si>
  <si>
    <t>The learning methodology contemplates activities where learners are required to actively contribute, for example, reflection, peer feedback, group work, discussion boards.</t>
  </si>
  <si>
    <t xml:space="preserve">D.3.2 Each learning unit is presented with  the elements needed to guide learners in achieving the learning objectives. </t>
  </si>
  <si>
    <t>The learning units are progressively presented in a logical sequence from the simplest and most basic concepts.to the most complex ones. Therefore, each unit builds upon the previous one.</t>
  </si>
  <si>
    <t>Are the basic concepts explained in the first units? Do the basic concepts help the learners understand the more complex concepts? Is there a gradual level of complexity in the way the content is presented?</t>
  </si>
  <si>
    <t xml:space="preserve">The bibliography and the list of links is commented. A distinction is made between compulsory, and recommended readings and additional resources/materials. </t>
  </si>
  <si>
    <t xml:space="preserve">A tutor is available to guide learners through the learning process, helping  them and providing assistance with programme related questions/problems. Tutors can sometimes also provide technical support or this service can be offered by another individual. </t>
  </si>
  <si>
    <t xml:space="preserve">Does the tutor provide regular feedback to learners? Does the tutor regularly react/comment on learners tasks such as forum posts, reflections, etc? Is the feedback provided in a timely manner? </t>
  </si>
  <si>
    <t>Learners are provided with guidelines/instructions that explain the task in detail (what has to be done, timeframe and what are the expected outputs). They are also provided with instructions/guidelines on the way they will be assessed.</t>
  </si>
  <si>
    <t>Self-assessment or practice exercises are available for learners to know their level of knowledge. Modules/lessons/units have  knowledge assessment tests. There is an adequate number of assignments and/or   knowledge assessment tests that are evaluated by tutors and/or peers during the programme/course (formative assessment) in order to monitor the progress of learners after each module/unit.</t>
  </si>
  <si>
    <t xml:space="preserve">Usability focuses on the easiness of the learning environment and its components, including the way materials and content are presented.  </t>
  </si>
  <si>
    <t xml:space="preserve">Does the navigation allow learners to always understand their position within the programme? </t>
  </si>
  <si>
    <t xml:space="preserve">F.1 The downloadable learning materials have common formats and acceptable size. </t>
  </si>
  <si>
    <t>Has the download speed of the materials been tested on the basis of the minimum internet connection required? Are the file formats utilized accessible to learners?</t>
  </si>
  <si>
    <t xml:space="preserve">Is there a document or a questionnaire specifically designed for the programme/course, which aims at collecting feedback, comments and suggestions from learners on: 1) Course Design, 2) Course Management, 3) Course/Programme Content and 4) Course Media and Technical Support.
</t>
  </si>
  <si>
    <t>E.3 The navigation (through the mandatory learning materials) allows learners to know about their progress and position in relation to the overall content</t>
  </si>
  <si>
    <t xml:space="preserve">Learners receive clear information on the timeframe foreseen for the tutor's feedback on assignments and knowledge assessment tests. </t>
  </si>
  <si>
    <r>
      <t xml:space="preserve">How to read this Scoreboard:
</t>
    </r>
    <r>
      <rPr>
        <sz val="10"/>
        <rFont val="Arial"/>
        <family val="2"/>
      </rPr>
      <t xml:space="preserve">
The column "Sum Minimum" shows the number of Minimum criteria to be met in each area. 
The column "Minimum Met" shows the number of Minimum criteria the programme/course met in the evaluation. The sum is shown in green when all minimum criteria are met for an area; otherwise it is shown in red.
The column "Sum Excellence" indicates the number of criteria defined as excellence criteria.
The column "Excellence Score" displays the sum of the ratings (between 0 and 3) that has been achieved by the programme/course.
The column "% of Maximum Score" demonstrates the performance of the programme/course vis-à-vis to the theoretical maximum (all excellence criteria rated with 3). In case the course/programme has three Excellence Criteria, each rated with 2, the programme/course score will be 6 and it will have achieved 66,66% in this area.
</t>
    </r>
  </si>
  <si>
    <t xml:space="preserve">A.1.1 All information potential learners need to orient their decision about taking the course is available. </t>
  </si>
  <si>
    <t>Learners know how to reach contact persons to obtain information and/or assistance about technical issues, methodological advice, etc. Contact information (phone, email) is clearly informed.</t>
  </si>
  <si>
    <t>A.2.1 People responsible for the analysis, design, development, implementation, and evaluation of the programme (internal staff/external experts) are adequately qualified.</t>
  </si>
  <si>
    <t xml:space="preserve">The programme should reflect learners' learning needs and respond to their specific characteristics. Learners, teachers, tutors, and other concerned stakeholders should be involved in the programme/course development  process. </t>
  </si>
  <si>
    <t>Here adjustments were made in the description and questions to avoid repetition with questions that were already asked in the section "Information". Thus, this criterion would focus stress the aspects of counseling and advice rather than general information related to decision-making. This is all covered in Section A.</t>
  </si>
  <si>
    <t xml:space="preserve">B.6 A mechanism or system for complaints and appeals is available to learners.  </t>
  </si>
  <si>
    <t xml:space="preserve"> Is there more than one way to go through the learning materials? Do learners have the possibility to navigate freely in the course according to their needs (e.g. review of past units, advance to future ones, access to additional learning resources)?</t>
  </si>
  <si>
    <t>A.1.2 Learning objectives state clearly the expected improved competency. All learning objectives are measurable (e.g. stated according to the SMART criteria).</t>
  </si>
  <si>
    <t>A.1.4 Information on contact persons is available, mentioning name, area of responsibility, and contact details.</t>
  </si>
  <si>
    <t xml:space="preserve">A.2.2  Technical requirements necessary to allow for adequate participation in the programme/course are clearly described. </t>
  </si>
  <si>
    <t xml:space="preserve">Documentation of target group analysis in combination with documentation on learning design and methodology </t>
  </si>
  <si>
    <t>Has the workload been planned and tested according to the characteristics of the target group, including full time job occupation?</t>
  </si>
  <si>
    <t>Are there specific tasks and activities designed to motivate learners to actively participate? Are there collaborative activities that require participation? 
Do the collaborative or participatory tasks designed take into account the characteristics of the target group?</t>
  </si>
  <si>
    <t>The technological solution offered is the result of a comprehensive analysis, which takes into account target group equipment and connectivity, learners' skills and needs, staff teaching skills, learning objectives, assignments and other activities.</t>
  </si>
  <si>
    <t>Does the technology and the functionalities offered by the learning platform support the learning design and methodology and the learning strategies used? Is the technological solution and platform suitable to the target group as regards IT infrastructure available?</t>
  </si>
  <si>
    <t>Objective and clear information is available to orient/facilitate decision making of interested candidates:  Course/programme goals and overall learning objectives; methodological approach; target group;  prerequisites  for participation; selection process (if applicable); technical requirements; and fees . Information on knowledge assessment tests, timetable and workload is also available. A calendar/timetable details duration of  learning phases (or modules) and dates of assessments. Whenever applicable such information may be divided to be provided before (information that orients candidates decision-making) and after the registration (information that further details course/programme organization).</t>
  </si>
  <si>
    <t xml:space="preserve">B Target group Orientation </t>
  </si>
  <si>
    <t xml:space="preserve">B.3  Key stakeholders are involved in the programme design through participatory process </t>
  </si>
  <si>
    <t xml:space="preserve">B.2 The programme workload and schedule are consistent with the target groups requirements. </t>
  </si>
  <si>
    <t xml:space="preserve">B.1 Target group's learning needs are taken into account and considered in the design of the programme/course (curriculum, methodology). </t>
  </si>
  <si>
    <t xml:space="preserve">The content is developed in accordance with the learning objectives. It is contextualized with the objective of developing the competences of the learner rather than dispensing new information. </t>
  </si>
  <si>
    <t xml:space="preserve">Are the learning design methodologies adequate to the development of prescribed skills and competencies? Are they adequately described? Is there a clear alignment between the learning tasks and activities and the kind of learning objectives expected to be achieved? </t>
  </si>
  <si>
    <t>There are clear defined roles related to administration, teaching responsibilities, monitoring and evaluation of the programme. 
Possible roles may include: programme manager, learning designer, subject matter expert (authors), technical support, e-tutors, e-moderators, quality assurance managers.
The professional profile of individuals involved takes into account roles and responsibilities to assure the quality and value of the programme/course.</t>
  </si>
  <si>
    <t>D.3.4 A distinction is made between compulsory and recommended study/ reading materials. The bibliography is commented.</t>
  </si>
  <si>
    <t>Collaborative learning is part of the pedagogical model. It includes, for example, peer review, group work, discussion boards, etc. Learners are provided with adequate environment and tools to take part in the collaborative activities and tasks. Tutors/facilitators provide guidance to learners while performing such activities/tasks and  feedback once they are concluded.</t>
  </si>
  <si>
    <t>Does the programme contains specifically designed group assignments, which require collaboration among learners?
Does the learning environment offer collaboration tools such as forums, chats, blogs, to support collaborative tasks? Is the learning environment supportive to collaborative activities/tasks? Are collaborative tools such as forum, chat, collaborative working spaces, document sharing available to learners?</t>
  </si>
  <si>
    <t xml:space="preserve">D.5.2 Search functions are available for forums, discussion boards or blogs, whenever such tools are utilized. </t>
  </si>
  <si>
    <t>P/ C</t>
  </si>
  <si>
    <t>Sum Minimum Criteria</t>
  </si>
  <si>
    <t>A.2 Organizational and technical requirements</t>
  </si>
  <si>
    <t xml:space="preserve">Do the learning objectives clearly state the purpose of the course with measurable elements? Are the objectives defined on the learners' perspectives? In case the programme/course is divided into several modules/sections do these modules/sections have specific learning objectives? Are these objectives related to the overall programme/course learning objectives? Is the course/programme content in line with the learning objectives? Are the learning objectives stated in a clear and objective manner, allowing adequate understanding by learners?
</t>
  </si>
  <si>
    <t>The description of the programme/course (flyer/brochure/webpage etc.) contains information on: 
  - methodological approach, including eventual utilization of collaborative elements
  - type of media used (text, animation, sound, videos, etc.)
  - brief explanation contextualizing the use of technology-enhanced learning.</t>
  </si>
  <si>
    <t>Does the general information about the programme/course general inform learners of the minimum technical requirements so as they are able to assess whether they can fulfill those requirements? Is the minimum Internet connection speed specified? Are the firewall access rules (if applicable) described?</t>
  </si>
  <si>
    <t>B.5 The programme foresees processes to bridge learning deficits of low achievers</t>
  </si>
  <si>
    <t xml:space="preserve">Preparatory classes, additional learning materials, recommended reading as well as  pedagogical guidance/advice and other forms of support are available for learners facing particular difficulties during the programme. </t>
  </si>
  <si>
    <t>There is explicit process to manage complaints and appeals. The process is documented. This criterion deals with the management of complaints and appeals. It does not relate to the mere existence of a possibility to complain.</t>
  </si>
  <si>
    <t xml:space="preserve">C.1 The content of the course/ programme is coherently presented and subdivided in logical sequences of modules and/or lessons/sections, organized in such a way that enables comprehension and retention.    </t>
  </si>
  <si>
    <t xml:space="preserve">The content is presented using a gender inclusive approach; there is no sexist language.  The programme also considers cultural diversity in the way the content is presented and contextualized. Visual materials (illustrations, images) reflect cultural diversity. </t>
  </si>
  <si>
    <t>Is the media utilized effectively supporting learners' comprehension/understanding of the content? Is the  media used in a coherent and balanced way as regards the content they support? Are images, graphics, illustrations copyright free?</t>
  </si>
  <si>
    <t xml:space="preserve">D.1 Learning Design and Methodology </t>
  </si>
  <si>
    <t>D.1.1 The blending of learning methods (online, face-to-face, self-learning, tutor-facilitated, asynchronous, synchronous) is adequate and meets the needs of the learners.</t>
  </si>
  <si>
    <t>The utilization of blended approaches is explained and incorporated in the programme methodological approach. The utilization of blended approaches takes into account learners' needs and characteristics.</t>
  </si>
  <si>
    <t>D.1.3 Social and collaborative activities are included in the programme methodologies and contribute to the achievement of the learning objectives.</t>
  </si>
  <si>
    <t xml:space="preserve">Do learners have the possibility to navigate freely through the course? Do they have access to the learning materials at any time? Are learners motivated or guided to manage the learning activities according to their own learning pace?
</t>
  </si>
  <si>
    <t xml:space="preserve">Modules/lessons are introduced with their specific learning objectives. Introductory elements should serve both to motivate learners and to provide them an overview of the module/lesson. Introductory elements may be: 
  - brief description of the module/lesson/unit
  - specific learning objectives for the module/lesson/unit
  - estimate of the amount of time required to complete the module/lesson/unit
  - Outline of eventual knowledge assessment tests/exams that will enable evaluation of the achievement of the learning objectives                                                                                          </t>
  </si>
  <si>
    <t>D.3.3 Modules/lessons/units provide a glossary of terms associated to the learning materials.</t>
  </si>
  <si>
    <t xml:space="preserve">D.4.1 A tutor provides guidance and accompanies the learners throughout the learning process.  </t>
  </si>
  <si>
    <r>
      <t>D.4.2 A tutor provides feedback to learners on tasks/activities learners are required to perform.</t>
    </r>
    <r>
      <rPr>
        <b/>
        <sz val="10"/>
        <color indexed="8"/>
        <rFont val="Arial"/>
        <family val="2"/>
      </rPr>
      <t xml:space="preserve">  </t>
    </r>
  </si>
  <si>
    <t xml:space="preserve">Tutors should be specifically trained on online facilitation skills in order to adequately support learners in an online environment.  </t>
  </si>
  <si>
    <t>Do tutors have specific e-tutoring/online facilitation skills? Are the tutors required to attend tutor training?
Do tutors have previous experience in e-tutoring tasks?</t>
  </si>
  <si>
    <r>
      <t>D.4.4  A set of predefined</t>
    </r>
    <r>
      <rPr>
        <b/>
        <sz val="10"/>
        <color indexed="8"/>
        <rFont val="Arial"/>
        <family val="2"/>
      </rPr>
      <t xml:space="preserve"> </t>
    </r>
    <r>
      <rPr>
        <sz val="10"/>
        <color indexed="8"/>
        <rFont val="Arial"/>
        <family val="2"/>
      </rPr>
      <t>tutoring skills</t>
    </r>
    <r>
      <rPr>
        <b/>
        <sz val="10"/>
        <color indexed="8"/>
        <rFont val="Arial"/>
        <family val="2"/>
      </rPr>
      <t xml:space="preserve"> </t>
    </r>
    <r>
      <rPr>
        <sz val="10"/>
        <color indexed="8"/>
        <rFont val="Arial"/>
        <family val="2"/>
      </rPr>
      <t xml:space="preserve">are being used as a standard within the program. </t>
    </r>
  </si>
  <si>
    <t>D.6.2 Assignments and knowledge assessment tests are aligned with the learning objectives, enabling adequate measurement of their achievement.</t>
  </si>
  <si>
    <t xml:space="preserve">Assignments and knowledge assessment tests are designed in accordance with the learning objectives. Assignments and/or assessments have measurable elements and can demonstrate whether or not learning objectives have been met. </t>
  </si>
  <si>
    <t>Do the assignments and knowledge assessment tests provide elements to measure whether or not learning objectives have been met?</t>
  </si>
  <si>
    <t xml:space="preserve">Learners progress is regularly monitored with the objective to identify learners that might need special attention or need special support. Monitoring of the learning process also allows specifically the identification of learners who may require particular attention to attain learning objectives. </t>
  </si>
  <si>
    <t xml:space="preserve">Is there a mechanism to identify learner with low performance?  
Are there possibilities for self-assessment and assessment of learners' performance during the programme?
Is there a process or mechanism to tailor assignments according to learners' performance?
</t>
  </si>
  <si>
    <t>D.6.4 Assignments and/or knowledge assessment tests and tasks are designed using different approaches, including self-assessment and peer-review.</t>
  </si>
  <si>
    <t xml:space="preserve">Does each module/unit or major section have an assignment? Do they present opportunities for learners to self-assess their knowledge? Do tutors review assignments and knowledge assessments tests during the course to monitor progress in learning?
</t>
  </si>
  <si>
    <t>D.6.5 Individual feedback is provided to learners whenever a task requires problem solving skills. The feedback has an analytical approach and considers the way the solution was provided.</t>
  </si>
  <si>
    <t xml:space="preserve">Assignments requiring a problem solving approach are not necessarily assessed as right or wrong. Learners are provided with analytical feedback, which takes into consideration their reasoning and contributes to a better understanding of the solution provided </t>
  </si>
  <si>
    <t>Learners have at all times the possibility to identify their position within the programme (e.g. unit, module, lesson, part of a unit etc.).</t>
  </si>
  <si>
    <t>G.1 A comprehensive evaluation process is foreseen at the end of the course/ programme to evaluate its quality and overall coherence, and contribute to its further improvement for subsequent deliveries.</t>
  </si>
  <si>
    <t xml:space="preserve">C.3 Content is gender sensitive. It takes into account cultural diversity.  </t>
  </si>
  <si>
    <t xml:space="preserve">A.1.3 The methodological approach is clearly explained. It presents how the methods/approaches selected lead to the achievement of the learning objectives. Learners are able to understand the added value of technology enhanced learning. </t>
  </si>
  <si>
    <t>C.2  The contents are provided in a flexible manner, allowing for different learning paths.</t>
  </si>
  <si>
    <r>
      <t xml:space="preserve">D.1 </t>
    </r>
    <r>
      <rPr>
        <b/>
        <sz val="10"/>
        <color indexed="8"/>
        <rFont val="Arial"/>
        <family val="2"/>
      </rPr>
      <t>Learning</t>
    </r>
    <r>
      <rPr>
        <b/>
        <sz val="10"/>
        <rFont val="Arial"/>
        <family val="2"/>
      </rPr>
      <t xml:space="preserve"> Design and Methodology  </t>
    </r>
  </si>
  <si>
    <t>The Quality criteria are updated regularly. Please send you feedback and suggestions to: info@ecb-check.org</t>
  </si>
  <si>
    <t>Welcome to the Open ECBCheck 
(Version 2011/12)</t>
  </si>
  <si>
    <t>Is there a document that identifies individuals roles and specifies responsibilities of each individual? Is there a particular document stating the relevant expertise of the subject matter experts, e-tutors/facilitators, regarding their relevant professional competence and experience to participate in programme?</t>
  </si>
  <si>
    <t xml:space="preserve">Is there a process that enables stakeholders to include their perspective in the programme development process?
</t>
  </si>
  <si>
    <t xml:space="preserve">The utilization of media rich elements (audio, video, hypertext, images, graphics) has the only purpose of enhancing and/or facilitating learners' comprehension of the contents. </t>
  </si>
  <si>
    <t>Activities which promote interaction and collaborative work among learners are planned and organized as part of the programme/course design. The learning design (learning objectives, methodologies, content, and assessments) is  adequate to meet learners' requirements.</t>
  </si>
  <si>
    <t>Learning tasks and activities are coherent with the learning objectives. When learners are performing them, they are already practicing the desired skills and expected competencies as indicated in the learning objectives. Learning methodology guides learners to achieve expected learning objectives.</t>
  </si>
  <si>
    <r>
      <t>D.1.4 The learning methodologies offer opportunities for learners to determine their learning pace</t>
    </r>
    <r>
      <rPr>
        <b/>
        <sz val="10"/>
        <color indexed="8"/>
        <rFont val="Arial"/>
        <family val="2"/>
      </rPr>
      <t>.</t>
    </r>
  </si>
  <si>
    <r>
      <t>D.1.5 Through the learning activities learners are encouraged to consider and use systems thinking and to view issues from different perspectives</t>
    </r>
    <r>
      <rPr>
        <b/>
        <sz val="10"/>
        <color indexed="8"/>
        <rFont val="Arial"/>
        <family val="2"/>
      </rPr>
      <t>.</t>
    </r>
  </si>
  <si>
    <t>D.1.6 The content of the programme is organized in a logical sequence from the simpler to the most complex concepts. The modules/lessons/units build progressively on each other.</t>
  </si>
  <si>
    <t xml:space="preserve">The programme offers a learning experience which is relevant to professional practice through including, amongst others, materials such as case studies, practical examples, good practices, and real-life examples. </t>
  </si>
  <si>
    <t>G.2 Learners' feedback on the programme/ course delivery are collected through a questionnaire or other means.</t>
  </si>
  <si>
    <t>G.4 A process for integrating the recommendations for improvement is foreseen and is part of programme/ course design activities, in order to ensure continuous programme/ course improvement.</t>
  </si>
  <si>
    <t>Learning objectives are statements about the outcomes of a training course. They provide information about  the knowledge and skills the learners will acquire upon completion of the course. Learning objectives are formulated from the learners' perspective; verbs used should reflect the level of performance learners will achieve. They correspond to specific competencies. They must be verifiable and measurable, thus are stated with action verbs.</t>
  </si>
  <si>
    <t>The programme/course documentation (syllabus, flyer, leaflet) contains contact details of the person responsible for learner advice.
Throughout the programme/course learners have access to people responsible for:
- student advice on methodological/pedagogical issues
- technical matters
- eTutors
- complaints</t>
  </si>
  <si>
    <t>Document that defines the roles, responsibilities and skill requirements of staff  and describes the roles, qualifications and experience of staff involved.</t>
  </si>
  <si>
    <t xml:space="preserve">Technical requirements that should be indicated as a minimum:  basic computer configuration; operating system; internet access; browser; plug-ins; any particular software; firewall access, etc.                                                                                                                   
</t>
  </si>
  <si>
    <t>The programme/course is aligned with the learning needs of the specific target group. It takes into account professional and working context, previous experience or prior learning (if applicable). It is designed in accordance with the learning characteristics of the target group. It is presented on a flexible manner, allowing for self directed learning paths, analysis of learning progress, and ability to identify learning gaps.</t>
  </si>
  <si>
    <t>Is there is a document  describing the characteristics of the target group? Are these characteristics (prior learning , previous experience, computer literacy) taken into account in the programme/course? 
Does the programme/course provide any instrument to personalize learning paths according to individual needs/interests? 
Has a learning needs analysis been conducted? Were the results considered in the programme design?</t>
  </si>
  <si>
    <t>Workload and schedule are consistent and realistic regarding the curriculum and learning objectives. Each learning objective is contemplated with sufficient amount of workload, without causing conflicts in the programme' s overall schedule.</t>
  </si>
  <si>
    <t xml:space="preserve">B.4 Learners have access to counseling services and advice both prior to the start of the programme and during its implementation. </t>
  </si>
  <si>
    <t xml:space="preserve">Learners benefit from tailored counseling and advice, supporting their learning process throughout the duration of the course. </t>
  </si>
  <si>
    <t>Is three a person responsible for learners counseling/advice? Is the learner aware these options are available? Is there a fixed amount of time allotted to provide advice to learners or indication of office hours for this?</t>
  </si>
  <si>
    <t xml:space="preserve">Do learners facing difficulties receive support during the programme? Do learners receive adequate orientation related to the methodological approach to guarantee a successful participation in the programme?
Does the programme monitor low achievers, assisting/guiding them to facilitate  attainment of learning objectives? 
</t>
  </si>
  <si>
    <t>Does content provide the needed elements (information and knowledge) that enable the achievement of each of the learning objectives? Is the amount of content provided adequately balanced as regards cognitive load?  Is the content focused on developing the indicated expected competencies or is it packed to dispense information?</t>
  </si>
  <si>
    <t xml:space="preserve">The content is provided in a manner which allows also non linear ways of navigating through the content.  Learners can freely navigate  through the content, choosing their learning path.  </t>
  </si>
  <si>
    <t xml:space="preserve">C.4 Media rich content is utilized exclusively with a fixed and definite purpose. </t>
  </si>
  <si>
    <t xml:space="preserve">D.1.2 A learner centered  learning design facilitates the development of the desired skills and expected competencies described in the learning objectives.  </t>
  </si>
  <si>
    <t>The feedback provided by the tutor is timely, accurate, helpful for future learning and targeted.</t>
  </si>
  <si>
    <t>Are tutors sensitized to  specific aspects related to e-tutoring responsibilities and tasks?
Has tutors' agreement on the basic e-tutors skills been documented?</t>
  </si>
  <si>
    <t xml:space="preserve">D.7.1 A specific timeframe is foreseen for tutor's to provide learners with feedback on assignments and knowledge assessments tests. Learners are informed of the timeframe.  </t>
  </si>
  <si>
    <r>
      <t xml:space="preserve">Do learner receive clear information on the timeframe required for the tutor to provide them back with feedback on their assignments and knowledge assessment tests? 
Is there a process to check if the tutor has met his responsibilities related to feedback provision?
</t>
    </r>
  </si>
  <si>
    <t>E.1 Accessibility standards have been applied.</t>
  </si>
  <si>
    <t>Accessibility is the degree to which a product (service, environment, device, etc.) is available to as many people as possible. It is often referred to with a focus on specially abled people.</t>
  </si>
  <si>
    <t xml:space="preserve">Is the layout clear and free of unnecessary elements? 
Is the size and type of the font utilized comfortable for reading? 
Are images, illustrations, tables and other visual aids (static or dynamic) easy to read?  </t>
  </si>
  <si>
    <t>The file formats and size are in accordance with the infrastructure available to the target group.  Local conditions regarding bandwidth limitation are considered whenever the programme/course targets group in developing countries.</t>
  </si>
  <si>
    <t>The programme/course runs smoothly independently of the browser or operating  system utilized by the learners.</t>
  </si>
  <si>
    <t xml:space="preserve">F.4 The technology adequately supports the learning strategies utilized. In particular, the technology is in accordance with the IT infrastructure available to the target group. </t>
  </si>
  <si>
    <t xml:space="preserve">Document describing how technology supports the learning approaches. </t>
  </si>
  <si>
    <t xml:space="preserve">Clear and comprehensive evaluation processes are foreseen and described. A comprehensive evaluation process includes: 1)  learners feedback collection through questionnaires or other means, 2) preparation of an evaluation report,  in which feedback is analyzed and converted into clear recommendations for improvements, and 3) incorporation of the recommendations in future programme design to improve subsequent deliveries. </t>
  </si>
  <si>
    <t>Is there a document describing how the programme evaluation is conducted? Does the evaluation process include: collection of learners' feedback  and an evaluation report with recommendations for programme improvement?.</t>
  </si>
  <si>
    <t xml:space="preserve">A comprehensive questionnaire specifically developed for the programme/ course is used, which assesses overall quality and appropriateness of: 1) Course Design (methodology used, pedagogical approach, navigation, structure of the course), 2) Course Management (schedule and workload, grading policy, e-tutor performance, ability to engage learners, accuracy and timeliness of feedback, guidance and advice provided, collaborative activities versus individual, assignments), 3) Course/Programme Content (accuracy and relevance of learning content, learning objectives, knowledge assessments tests, case studies examples, relevance of discussions in forum, additional resources, course documentation: user's guide, course syllabus, flyer and information provided to learners prior to the delivery) and 4) Course Media and Technical Support (registration process, access and user friendliness of learning platform, download time)
</t>
  </si>
  <si>
    <t>G.3 A report, based on the feedback collected by learners, is prepared and includes clear recommendations for further improvement of the programme for subsequent deliveries.</t>
  </si>
  <si>
    <t xml:space="preserve">A comprehensive report, based on the feedback provided by learners, includes clear recommendations for further improvement of the programme for subsequent deliveries. The feedback collected from the learners should be interpreted, analyzed and converted into clear recommendations for further  improvement related to : 1) Course Design, 2) Course Management, 3) Course/Programme Content and 4) Course Media and Technical Support.
</t>
  </si>
  <si>
    <t xml:space="preserve">Is there a document/report describing how to improve the programme for future deliveries? Are there clear recommendations covering course design, management, content and technological aspects?
</t>
  </si>
  <si>
    <t xml:space="preserve">There is an established process for systematic programme review and update and it is documented. Once the learners' feedback is collected, analyzed and converted into clear recommendations, these are then part of programme design activities and integrated to ensure continuous programme improvement.
</t>
  </si>
  <si>
    <t xml:space="preserve">Are the recommendations systematically used during subsequent programme design activities?  Is there a document describing how the programme is continuously reviewed and updated after each delivery? Is the process fully documented? 
</t>
  </si>
  <si>
    <t>Sum Excellence Criteria</t>
  </si>
  <si>
    <t>The area "Technology: Equipment &amp; Infrastructure" considers how technology is supporting an optimal learning experience. It also considers the reliability of all systems.</t>
  </si>
  <si>
    <t>This section includes the elements that need to be considered in a programme evaluation in order to ensure  continuous improvement. The programme evaluation has to take into consideration a number of factors such as programme design, programme management, learning materials, methodology, e-tutoring and performance evaluation.</t>
  </si>
  <si>
    <t>Your organization can join the Open ECBCheck Charta at www.ecb-check.org!</t>
  </si>
  <si>
    <t>Excellence</t>
  </si>
  <si>
    <t>Programme/Course Design focuses on the quality of the learning experience based on: the overall course layout and presentation; instructional design (learning strategies, learning objectives); learning materials to support learners; the quality of eTutoring (learner support) as well as how assignments and knowledge assessment tests are designed and used.</t>
  </si>
  <si>
    <r>
      <t xml:space="preserve">The Open ECBCheck Quality Assessment Toolkit is a new accreditation and quality improvement scheme for eLearning programmes and institutions in international Capacity Building. It supports you and your organization to measure how successful eLearning programmes/courses are and fosters continuous improvement.
This toolkit allows to evaluate the quality of </t>
    </r>
    <r>
      <rPr>
        <b/>
        <sz val="10"/>
        <rFont val="Arial"/>
        <family val="2"/>
      </rPr>
      <t xml:space="preserve">programs </t>
    </r>
    <r>
      <rPr>
        <sz val="10"/>
        <rFont val="Arial"/>
        <family val="2"/>
      </rPr>
      <t xml:space="preserve">and/or </t>
    </r>
    <r>
      <rPr>
        <b/>
        <sz val="10"/>
        <rFont val="Arial"/>
        <family val="2"/>
      </rPr>
      <t xml:space="preserve">courses </t>
    </r>
    <r>
      <rPr>
        <sz val="10"/>
        <rFont val="Arial"/>
        <family val="2"/>
      </rPr>
      <t>(see Glossary for definition)</t>
    </r>
    <r>
      <rPr>
        <b/>
        <sz val="10"/>
        <rFont val="Arial"/>
        <family val="2"/>
      </rPr>
      <t xml:space="preserve"> </t>
    </r>
    <r>
      <rPr>
        <sz val="10"/>
        <rFont val="Arial"/>
        <family val="2"/>
      </rPr>
      <t>using a predefined set of criteria. To evaluate the quality of institutions a second toolkit is available.
The evaluation workspace can be found under section "3. Quality Toolkit". The criteria are divided into "Minimum" and "Excellence" Criteria (see definition in Glossary). Minimum criteria are those which are absolutely necessary for a positive quality evaluation of your course and/or program. Excellence criteria are those which characterize high achievements in the field of e-learning quality. (</t>
    </r>
    <r>
      <rPr>
        <i/>
        <sz val="10"/>
        <rFont val="Arial"/>
        <family val="2"/>
      </rPr>
      <t>How were the "minimum" and "excellence" criteria weighted and calibrated?</t>
    </r>
    <r>
      <rPr>
        <sz val="10"/>
        <rFont val="Arial"/>
        <family val="2"/>
      </rPr>
      <t xml:space="preserve"> The toolkit includes a  predefined set of criteria selected by international experts - however, you can modify your own quality profile by adjusting the Minimum and Excellence criteria according to your own requirements. Please note that if you would like to obtain the official Open ECBCheck label the standard configuration of Minimum/Excellence criteria provided has to be used).
</t>
    </r>
    <r>
      <rPr>
        <b/>
        <sz val="10"/>
        <rFont val="Arial"/>
        <family val="2"/>
      </rPr>
      <t xml:space="preserve">The evaluation is conducted in three phases: 
Phase 1 - Evaluation Minimum Criteria: </t>
    </r>
    <r>
      <rPr>
        <sz val="10"/>
        <rFont val="Arial"/>
        <family val="2"/>
      </rPr>
      <t xml:space="preserve">In the first phase only the minimum criteria are used to evaluate 
the quality. If a criterion is met it is marked with "M" in the "Evaluation Results" Colum. If one or more 
Minimum Criteria are not met, the program/course has to be improved.
</t>
    </r>
    <r>
      <rPr>
        <b/>
        <sz val="10"/>
        <rFont val="Arial"/>
        <family val="2"/>
      </rPr>
      <t xml:space="preserve">Phase 2 - Evaluation Excellence Criteria: </t>
    </r>
    <r>
      <rPr>
        <sz val="10"/>
        <rFont val="Arial"/>
        <family val="2"/>
      </rPr>
      <t xml:space="preserve">If all Minimum Criteria are met, the second phase is to evaluate the 
Excellence Criteria. Excellence Criteria are rated with a scale from 0 = not realized up to 3 = realized 
excellently in the column "Evaluation Results" as well.
</t>
    </r>
    <r>
      <rPr>
        <b/>
        <sz val="10"/>
        <rFont val="Arial"/>
        <family val="2"/>
      </rPr>
      <t>Phase 3 - Results:</t>
    </r>
    <r>
      <rPr>
        <sz val="10"/>
        <rFont val="Arial"/>
        <family val="2"/>
      </rPr>
      <t xml:space="preserve"> The last phase is to analyze the results that the programme/course has achieved in the area 
"Results". This overview allows you to identify areas for potential quality improvement for your programme/course 
in the future.</t>
    </r>
  </si>
  <si>
    <t>Calibration (Optional)</t>
  </si>
  <si>
    <r>
      <t xml:space="preserve">This information will help you to understand whether the criteria for programmes or courses are appropriate  (see 2. Criteria Overview). It will also be useful to identify the programme/course which has been assessed and who has assessed it.
</t>
    </r>
    <r>
      <rPr>
        <b/>
        <sz val="10"/>
        <rFont val="Arial"/>
        <family val="2"/>
      </rPr>
      <t>Programme:</t>
    </r>
    <r>
      <rPr>
        <sz val="10"/>
        <rFont val="Arial"/>
        <family val="2"/>
      </rPr>
      <t xml:space="preserve"> refers to a training/learning offer that consists of several modules, which may be composed of a number of lessons, and comprises a workload of at least 100 hours. The workload includes participation in tasks/activities; self study; preparation for assessments, whenever applicable; and assessments. At least 20% of the programme must be technology enhanced for it to fall within the scope of the Open ECBCheck.
</t>
    </r>
    <r>
      <rPr>
        <b/>
        <sz val="10"/>
        <rFont val="Arial"/>
        <family val="2"/>
      </rPr>
      <t xml:space="preserve">Course: </t>
    </r>
    <r>
      <rPr>
        <sz val="10"/>
        <rFont val="Arial"/>
        <family val="2"/>
      </rPr>
      <t>refers to a short learning unit (less than 100 hours workload). Usually it is composed of only one unit, which takes several hours and covers one complete topic. At least 20% of the course must be technology enhanced for it to fall within the scope of the Open ECBCheck.</t>
    </r>
  </si>
  <si>
    <t>Overview of the criteria framework, which presents the areas assessed, followed by explanations in each one of them, and determines whether they represent "Minimum" or  "Excellence" criteria.</t>
  </si>
  <si>
    <t>The Open ECBCheck Quality Assessment Toolkit for Programmes and Courses allows to evaluate your organization's eLearning offerings against internationally agreed quality standards. This toolkit is composed of 5 sections, which are described below.</t>
  </si>
  <si>
    <t>A.1 General description, objectives and program organization</t>
  </si>
  <si>
    <t xml:space="preserve">B.1 Target group Orientation </t>
  </si>
  <si>
    <t>A Information about and organization of the eLearning program</t>
  </si>
  <si>
    <t>Excellence Criteria (marked with 'E')</t>
  </si>
  <si>
    <t xml:space="preserve">The planning, shaping and organization of learning activities including all learning methodologies, activities, and strategies to support the learner's progress and competence development within a learning scenario. </t>
  </si>
  <si>
    <t>The term pedagogical model relates to approaches which are suggestion certain forms of teaching/ learning activities. Usually they are based on one or more learning theories and contain an array of learning activities. They are often formulated in principles rather than in concrete instructions.</t>
  </si>
  <si>
    <t>SMART is a term used in project management at the project objective setting stage. It is a way of evaluating the objectives or goals for an individual project - here used to validate learning objectives. The term is also in common usage in performance management, whereby goals and targets set for employees must fulfill the criteria.
S: Specific &amp; Significant 
M:  Measurable &amp; Meaningful
A: Attainable &amp;  Appropriate
R: Relevant &amp; Realistic
T: Time-bound &amp;  Traceable
(Literature: Doran, George T. "There's a S.M.A.R.T. way to write management's goals and objectives." and Miller, Arthur F. &amp; Cunningham, James A "How to avoid costly job mismatches" Management Review, Nov 1981, Volume 70 Issue 11.)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</si>
</sst>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2">
    <font>
      <sz val="10"/>
      <name val="Arial"/>
      <family val="2"/>
    </font>
    <font>
      <sz val="11"/>
      <color indexed="8"/>
      <name val="Calibri"/>
      <family val="2"/>
    </font>
    <font>
      <sz val="11"/>
      <color indexed="18"/>
      <name val="Calibri"/>
      <family val="2"/>
    </font>
    <font>
      <sz val="11"/>
      <color indexed="9"/>
      <name val="Calibri"/>
      <family val="2"/>
    </font>
    <font>
      <sz val="11"/>
      <color indexed="20"/>
      <name val="Calibri"/>
      <family val="2"/>
    </font>
    <font>
      <b/>
      <sz val="11"/>
      <color indexed="9"/>
      <name val="Calibri"/>
      <family val="2"/>
    </font>
    <font>
      <b/>
      <sz val="11"/>
      <color indexed="18"/>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60"/>
      <name val="Calibri"/>
      <family val="2"/>
    </font>
    <font>
      <b/>
      <sz val="18"/>
      <color indexed="62"/>
      <name val="Cambria"/>
      <family val="2"/>
    </font>
    <font>
      <sz val="26"/>
      <name val="Arial"/>
      <family val="2"/>
    </font>
    <font>
      <sz val="12"/>
      <name val="Arial"/>
      <family val="2"/>
    </font>
    <font>
      <b/>
      <sz val="12"/>
      <name val="Arial"/>
      <family val="2"/>
    </font>
    <font>
      <sz val="16"/>
      <name val="Arial"/>
      <family val="2"/>
    </font>
    <font>
      <sz val="22"/>
      <name val="Arial"/>
      <family val="2"/>
    </font>
    <font>
      <b/>
      <sz val="10"/>
      <name val="Arial"/>
      <family val="2"/>
    </font>
    <font>
      <sz val="11"/>
      <name val="Arial"/>
      <family val="2"/>
    </font>
    <font>
      <b/>
      <sz val="16"/>
      <name val="Arial"/>
      <family val="2"/>
    </font>
    <font>
      <i/>
      <sz val="10"/>
      <name val="Arial"/>
      <family val="2"/>
    </font>
    <font>
      <b/>
      <sz val="18"/>
      <name val="Arial"/>
      <family val="2"/>
    </font>
    <font>
      <b/>
      <sz val="14"/>
      <name val="Arial"/>
      <family val="2"/>
    </font>
    <font>
      <b/>
      <u val="single"/>
      <sz val="11"/>
      <name val="Arial"/>
      <family val="2"/>
    </font>
    <font>
      <sz val="10"/>
      <color indexed="9"/>
      <name val="Arial"/>
      <family val="2"/>
    </font>
    <font>
      <b/>
      <sz val="10"/>
      <color indexed="9"/>
      <name val="Arial"/>
      <family val="2"/>
    </font>
    <font>
      <sz val="30"/>
      <name val="Arial"/>
      <family val="2"/>
    </font>
    <font>
      <sz val="8"/>
      <color indexed="8"/>
      <name val="Tahoma"/>
      <family val="2"/>
    </font>
    <font>
      <b/>
      <sz val="8"/>
      <color indexed="8"/>
      <name val="Tahoma"/>
      <family val="2"/>
    </font>
    <font>
      <b/>
      <sz val="22"/>
      <name val="Arial"/>
      <family val="2"/>
    </font>
    <font>
      <b/>
      <sz val="10"/>
      <color indexed="18"/>
      <name val="Arial"/>
      <family val="2"/>
    </font>
    <font>
      <sz val="8"/>
      <name val="Arial"/>
      <family val="2"/>
    </font>
    <font>
      <i/>
      <sz val="10"/>
      <color indexed="10"/>
      <name val="Arial"/>
      <family val="2"/>
    </font>
    <font>
      <b/>
      <sz val="10"/>
      <color indexed="10"/>
      <name val="Arial"/>
      <family val="2"/>
    </font>
    <font>
      <b/>
      <sz val="30"/>
      <name val="Arial"/>
      <family val="2"/>
    </font>
    <font>
      <sz val="10"/>
      <color indexed="10"/>
      <name val="Arial"/>
      <family val="2"/>
    </font>
    <font>
      <sz val="30"/>
      <color indexed="10"/>
      <name val="Arial"/>
      <family val="2"/>
    </font>
    <font>
      <sz val="10"/>
      <color indexed="62"/>
      <name val="Arial"/>
      <family val="2"/>
    </font>
    <font>
      <sz val="10"/>
      <color indexed="8"/>
      <name val="Arial"/>
      <family val="2"/>
    </font>
    <font>
      <b/>
      <sz val="10"/>
      <color indexed="8"/>
      <name val="Arial"/>
      <family val="2"/>
    </font>
    <font>
      <sz val="11"/>
      <color indexed="62"/>
      <name val="Calibri"/>
      <family val="2"/>
    </font>
    <font>
      <b/>
      <sz val="11"/>
      <color indexed="63"/>
      <name val="Calibri"/>
      <family val="2"/>
    </font>
    <font>
      <b/>
      <sz val="11"/>
      <color indexed="52"/>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b/>
      <sz val="11"/>
      <color rgb="FFFA7D00"/>
      <name val="Calibri"/>
      <family val="2"/>
    </font>
    <font>
      <i/>
      <sz val="11"/>
      <color rgb="FF7F7F7F"/>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sz val="30"/>
      <color rgb="FFFF0000"/>
      <name val="Arial"/>
      <family val="2"/>
    </font>
    <font>
      <sz val="10"/>
      <color rgb="FF7030A0"/>
      <name val="Arial"/>
      <family val="2"/>
    </font>
    <font>
      <sz val="10"/>
      <color theme="1"/>
      <name val="Arial"/>
      <family val="2"/>
    </font>
    <font>
      <b/>
      <sz val="10"/>
      <color theme="1"/>
      <name val="Arial"/>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6"/>
        <bgColor indexed="64"/>
      </patternFill>
    </fill>
    <fill>
      <patternFill patternType="solid">
        <fgColor indexed="17"/>
        <bgColor indexed="64"/>
      </patternFill>
    </fill>
    <fill>
      <patternFill patternType="solid">
        <fgColor indexed="23"/>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rgb="FFF2F2F2"/>
        <bgColor indexed="64"/>
      </patternFill>
    </fill>
    <fill>
      <patternFill patternType="solid">
        <fgColor indexed="55"/>
        <bgColor indexed="64"/>
      </patternFill>
    </fill>
    <fill>
      <patternFill patternType="solid">
        <fgColor indexed="42"/>
        <bgColor indexed="64"/>
      </patternFill>
    </fill>
    <fill>
      <patternFill patternType="solid">
        <fgColor rgb="FFFFCC99"/>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8"/>
        <bgColor indexed="64"/>
      </patternFill>
    </fill>
    <fill>
      <patternFill patternType="solid">
        <fgColor indexed="50"/>
        <bgColor indexed="64"/>
      </patternFill>
    </fill>
    <fill>
      <patternFill patternType="solid">
        <fgColor indexed="50"/>
        <bgColor indexed="64"/>
      </patternFill>
    </fill>
    <fill>
      <patternFill patternType="solid">
        <fgColor indexed="55"/>
        <bgColor indexed="64"/>
      </patternFill>
    </fill>
    <fill>
      <patternFill patternType="solid">
        <fgColor indexed="55"/>
        <bgColor indexed="64"/>
      </patternFill>
    </fill>
    <fill>
      <patternFill patternType="solid">
        <fgColor indexed="8"/>
        <bgColor indexed="64"/>
      </patternFill>
    </fill>
    <fill>
      <patternFill patternType="solid">
        <fgColor indexed="44"/>
        <bgColor indexed="64"/>
      </patternFill>
    </fill>
    <fill>
      <patternFill patternType="solid">
        <fgColor indexed="44"/>
        <bgColor indexed="64"/>
      </patternFill>
    </fill>
    <fill>
      <patternFill patternType="solid">
        <fgColor indexed="8"/>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indexed="51"/>
        <bgColor indexed="64"/>
      </patternFill>
    </fill>
    <fill>
      <patternFill patternType="solid">
        <fgColor indexed="53"/>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right/>
      <top style="thin">
        <color indexed="54"/>
      </top>
      <bottom style="double">
        <color indexed="54"/>
      </bottom>
    </border>
    <border>
      <left/>
      <right/>
      <top/>
      <bottom style="thick">
        <color indexed="54"/>
      </bottom>
    </border>
    <border>
      <left/>
      <right/>
      <top/>
      <bottom style="medium">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style="thin">
        <color indexed="8"/>
      </right>
      <top style="medium">
        <color indexed="8"/>
      </top>
      <bottom style="thin">
        <color indexed="8"/>
      </botto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border>
    <border>
      <left style="medium">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style="thin">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top style="thin">
        <color indexed="8"/>
      </top>
      <bottom/>
    </border>
    <border>
      <left style="thin">
        <color indexed="8"/>
      </left>
      <right/>
      <top style="medium">
        <color indexed="8"/>
      </top>
      <bottom/>
    </border>
    <border>
      <left style="thin">
        <color indexed="8"/>
      </left>
      <right/>
      <top style="medium">
        <color indexed="8"/>
      </top>
      <bottom style="medium">
        <color indexed="8"/>
      </bottom>
    </border>
    <border>
      <left style="medium">
        <color indexed="8"/>
      </left>
      <right style="medium">
        <color indexed="8"/>
      </right>
      <top style="medium">
        <color indexed="8"/>
      </top>
      <bottom style="medium">
        <color indexed="8"/>
      </bottom>
    </border>
    <border>
      <left style="double">
        <color indexed="8"/>
      </left>
      <right style="medium">
        <color indexed="8"/>
      </right>
      <top style="medium">
        <color indexed="8"/>
      </top>
      <bottom style="medium">
        <color indexed="8"/>
      </bottom>
    </border>
    <border>
      <left style="thin">
        <color indexed="8"/>
      </left>
      <right/>
      <top/>
      <bottom style="thin">
        <color indexed="8"/>
      </bottom>
    </border>
    <border>
      <left/>
      <right style="medium">
        <color indexed="8"/>
      </right>
      <top style="thin">
        <color indexed="8"/>
      </top>
      <bottom style="thin">
        <color indexed="8"/>
      </bottom>
    </border>
    <border>
      <left style="thin">
        <color indexed="8"/>
      </left>
      <right/>
      <top style="thin">
        <color indexed="8"/>
      </top>
      <bottom style="thin">
        <color indexed="8"/>
      </bottom>
    </border>
    <border>
      <left style="double">
        <color indexed="8"/>
      </left>
      <right style="medium">
        <color indexed="8"/>
      </right>
      <top style="thin">
        <color indexed="8"/>
      </top>
      <bottom style="thin">
        <color indexed="8"/>
      </bottom>
    </border>
    <border>
      <left style="thin">
        <color indexed="8"/>
      </left>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top style="medium">
        <color indexed="8"/>
      </top>
      <bottom style="thin">
        <color indexed="8"/>
      </bottom>
    </border>
    <border>
      <left style="medium">
        <color indexed="8"/>
      </left>
      <right/>
      <top style="thin">
        <color indexed="8"/>
      </top>
      <bottom style="thin">
        <color indexed="8"/>
      </bottom>
    </border>
    <border>
      <left style="medium">
        <color indexed="8"/>
      </left>
      <right/>
      <top style="thin">
        <color indexed="8"/>
      </top>
      <bottom/>
    </border>
    <border>
      <left style="medium">
        <color indexed="8"/>
      </left>
      <right style="thin">
        <color indexed="8"/>
      </right>
      <top style="thin">
        <color indexed="8"/>
      </top>
      <bottom style="medium">
        <color indexed="8"/>
      </bottom>
    </border>
    <border>
      <left style="thin">
        <color indexed="8"/>
      </left>
      <right style="medium">
        <color indexed="8"/>
      </right>
      <top/>
      <bottom style="thin">
        <color indexed="8"/>
      </bottom>
    </border>
    <border>
      <left style="thin">
        <color indexed="8"/>
      </left>
      <right style="thin"/>
      <top style="thin">
        <color indexed="8"/>
      </top>
      <bottom style="thin">
        <color indexed="8"/>
      </bottom>
    </border>
    <border>
      <left style="thin">
        <color indexed="8"/>
      </left>
      <right style="medium">
        <color indexed="8"/>
      </right>
      <top/>
      <bottom/>
    </border>
    <border>
      <left style="thin">
        <color indexed="8"/>
      </left>
      <right style="thin">
        <color indexed="8"/>
      </right>
      <top/>
      <bottom style="thin">
        <color indexed="8"/>
      </bottom>
    </border>
    <border>
      <left style="medium"/>
      <right/>
      <top style="medium"/>
      <bottom style="medium"/>
    </border>
    <border>
      <left style="thin">
        <color indexed="8"/>
      </left>
      <right style="medium">
        <color indexed="8"/>
      </right>
      <top style="medium"/>
      <bottom style="medium"/>
    </border>
    <border>
      <left style="medium">
        <color indexed="8"/>
      </left>
      <right style="medium">
        <color indexed="8"/>
      </right>
      <top style="medium"/>
      <bottom style="medium"/>
    </border>
    <border>
      <left style="thin">
        <color indexed="8"/>
      </left>
      <right style="medium"/>
      <top style="medium"/>
      <bottom style="medium"/>
    </border>
    <border>
      <left style="thin">
        <color indexed="8"/>
      </left>
      <right style="thin"/>
      <top style="thin">
        <color indexed="8"/>
      </top>
      <bottom style="medium"/>
    </border>
    <border>
      <left/>
      <right style="medium">
        <color indexed="8"/>
      </right>
      <top/>
      <bottom style="thin">
        <color indexed="8"/>
      </bottom>
    </border>
    <border>
      <left/>
      <right style="medium">
        <color indexed="8"/>
      </right>
      <top style="thin">
        <color indexed="8"/>
      </top>
      <bottom/>
    </border>
    <border>
      <left style="medium"/>
      <right style="thin">
        <color indexed="8"/>
      </right>
      <top style="medium"/>
      <bottom style="thin">
        <color indexed="8"/>
      </bottom>
    </border>
    <border>
      <left style="thin">
        <color indexed="8"/>
      </left>
      <right style="medium">
        <color indexed="8"/>
      </right>
      <top style="medium"/>
      <bottom style="thin">
        <color indexed="8"/>
      </bottom>
    </border>
    <border>
      <left style="medium">
        <color indexed="8"/>
      </left>
      <right style="medium">
        <color indexed="8"/>
      </right>
      <top style="medium"/>
      <bottom/>
    </border>
    <border>
      <left style="thin">
        <color indexed="8"/>
      </left>
      <right style="medium">
        <color indexed="8"/>
      </right>
      <top style="medium"/>
      <bottom/>
    </border>
    <border>
      <left style="thin">
        <color indexed="8"/>
      </left>
      <right style="medium"/>
      <top style="medium"/>
      <bottom/>
    </border>
    <border>
      <left style="medium"/>
      <right style="thin">
        <color indexed="8"/>
      </right>
      <top style="thin">
        <color indexed="8"/>
      </top>
      <bottom style="thin">
        <color indexed="8"/>
      </bottom>
    </border>
    <border>
      <left/>
      <right style="medium"/>
      <top/>
      <bottom/>
    </border>
    <border>
      <left style="thin">
        <color indexed="8"/>
      </left>
      <right style="medium"/>
      <top/>
      <bottom style="thin">
        <color indexed="8"/>
      </bottom>
    </border>
    <border>
      <left style="thin">
        <color indexed="8"/>
      </left>
      <right style="medium"/>
      <top style="thin">
        <color indexed="8"/>
      </top>
      <bottom/>
    </border>
    <border>
      <left style="thin">
        <color indexed="8"/>
      </left>
      <right style="medium"/>
      <top/>
      <bottom/>
    </border>
    <border>
      <left style="medium"/>
      <right style="thin">
        <color indexed="8"/>
      </right>
      <top style="thin">
        <color indexed="8"/>
      </top>
      <bottom/>
    </border>
    <border>
      <left style="medium"/>
      <right style="thin">
        <color indexed="8"/>
      </right>
      <top style="medium"/>
      <bottom style="medium"/>
    </border>
    <border>
      <left style="thin">
        <color indexed="8"/>
      </left>
      <right style="medium"/>
      <top style="thin">
        <color indexed="8"/>
      </top>
      <bottom style="thin">
        <color indexed="8"/>
      </bottom>
    </border>
    <border>
      <left style="medium"/>
      <right style="thin">
        <color indexed="8"/>
      </right>
      <top/>
      <bottom style="medium"/>
    </border>
    <border>
      <left style="thin">
        <color indexed="8"/>
      </left>
      <right style="medium">
        <color indexed="8"/>
      </right>
      <top/>
      <bottom style="medium"/>
    </border>
    <border>
      <left style="medium">
        <color indexed="8"/>
      </left>
      <right style="medium">
        <color indexed="8"/>
      </right>
      <top/>
      <bottom style="medium"/>
    </border>
    <border>
      <left style="thin">
        <color indexed="8"/>
      </left>
      <right style="medium"/>
      <top/>
      <bottom style="medium"/>
    </border>
    <border>
      <left style="thin">
        <color indexed="8"/>
      </left>
      <right style="thin">
        <color indexed="8"/>
      </right>
      <top style="thin">
        <color indexed="8"/>
      </top>
      <bottom style="thin"/>
    </border>
    <border>
      <left style="medium">
        <color indexed="8"/>
      </left>
      <right style="medium">
        <color indexed="8"/>
      </right>
      <top/>
      <bottom style="medium">
        <color indexed="8"/>
      </bottom>
    </border>
    <border>
      <left/>
      <right style="medium">
        <color indexed="8"/>
      </right>
      <top style="thin">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9"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0" fillId="34" borderId="1" applyNumberFormat="0" applyAlignment="0" applyProtection="0"/>
    <xf numFmtId="0" fontId="5"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51" fillId="0" borderId="0" applyNumberFormat="0" applyFill="0" applyBorder="0" applyAlignment="0" applyProtection="0"/>
    <xf numFmtId="0" fontId="7" fillId="36" borderId="0" applyNumberFormat="0" applyBorder="0" applyAlignment="0" applyProtection="0"/>
    <xf numFmtId="0" fontId="8"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2" fillId="37" borderId="1" applyNumberFormat="0" applyAlignment="0" applyProtection="0"/>
    <xf numFmtId="0" fontId="11" fillId="0" borderId="6" applyNumberFormat="0" applyFill="0" applyAlignment="0" applyProtection="0"/>
    <xf numFmtId="0" fontId="12" fillId="20" borderId="0" applyNumberFormat="0" applyBorder="0" applyAlignment="0" applyProtection="0"/>
    <xf numFmtId="0" fontId="0" fillId="10" borderId="7" applyNumberFormat="0" applyAlignment="0" applyProtection="0"/>
    <xf numFmtId="0" fontId="53" fillId="34" borderId="8" applyNumberFormat="0" applyAlignment="0" applyProtection="0"/>
    <xf numFmtId="9" fontId="0" fillId="0" borderId="0" applyFont="0" applyFill="0" applyBorder="0" applyAlignment="0" applyProtection="0"/>
    <xf numFmtId="0" fontId="0" fillId="0" borderId="0">
      <alignment/>
      <protection/>
    </xf>
    <xf numFmtId="0" fontId="13" fillId="0" borderId="0" applyNumberFormat="0" applyFill="0" applyBorder="0" applyAlignment="0" applyProtection="0"/>
    <xf numFmtId="0" fontId="54" fillId="0" borderId="9" applyNumberFormat="0" applyFill="0" applyAlignment="0" applyProtection="0"/>
    <xf numFmtId="0" fontId="13" fillId="0" borderId="0" applyNumberFormat="0" applyFill="0" applyBorder="0" applyAlignment="0" applyProtection="0"/>
    <xf numFmtId="0" fontId="55" fillId="0" borderId="0" applyNumberFormat="0" applyFill="0" applyBorder="0" applyAlignment="0" applyProtection="0"/>
  </cellStyleXfs>
  <cellXfs count="346">
    <xf numFmtId="0" fontId="0" fillId="0" borderId="0" xfId="0" applyAlignment="1">
      <alignment/>
    </xf>
    <xf numFmtId="0" fontId="0" fillId="0" borderId="0" xfId="0" applyNumberFormat="1" applyFont="1" applyFill="1" applyBorder="1" applyAlignment="1">
      <alignment/>
    </xf>
    <xf numFmtId="0" fontId="15" fillId="21" borderId="10" xfId="0" applyNumberFormat="1" applyFont="1" applyFill="1" applyBorder="1" applyAlignment="1">
      <alignment horizontal="left" wrapText="1"/>
    </xf>
    <xf numFmtId="0" fontId="15" fillId="21" borderId="0" xfId="0" applyNumberFormat="1" applyFont="1" applyFill="1" applyBorder="1" applyAlignment="1">
      <alignment horizontal="left" wrapText="1"/>
    </xf>
    <xf numFmtId="0" fontId="15" fillId="21" borderId="11" xfId="0" applyNumberFormat="1" applyFont="1" applyFill="1" applyBorder="1" applyAlignment="1">
      <alignment horizontal="left" wrapText="1"/>
    </xf>
    <xf numFmtId="0" fontId="16" fillId="21" borderId="10" xfId="0" applyNumberFormat="1" applyFont="1" applyFill="1" applyBorder="1" applyAlignment="1">
      <alignment/>
    </xf>
    <xf numFmtId="0" fontId="15" fillId="21" borderId="0" xfId="0" applyNumberFormat="1" applyFont="1" applyFill="1" applyBorder="1" applyAlignment="1">
      <alignment/>
    </xf>
    <xf numFmtId="0" fontId="15" fillId="21" borderId="11" xfId="0" applyNumberFormat="1" applyFont="1" applyFill="1" applyBorder="1" applyAlignment="1">
      <alignment/>
    </xf>
    <xf numFmtId="0" fontId="16" fillId="21" borderId="0" xfId="0" applyNumberFormat="1" applyFont="1" applyFill="1" applyBorder="1" applyAlignment="1">
      <alignment vertical="top"/>
    </xf>
    <xf numFmtId="0" fontId="15" fillId="21" borderId="0" xfId="0" applyNumberFormat="1" applyFont="1" applyFill="1" applyBorder="1" applyAlignment="1">
      <alignment vertical="top" wrapText="1"/>
    </xf>
    <xf numFmtId="0" fontId="15" fillId="21" borderId="10" xfId="0" applyNumberFormat="1" applyFont="1" applyFill="1" applyBorder="1" applyAlignment="1">
      <alignment/>
    </xf>
    <xf numFmtId="0" fontId="15" fillId="21" borderId="0" xfId="0" applyNumberFormat="1" applyFont="1" applyFill="1" applyBorder="1" applyAlignment="1">
      <alignment vertical="top"/>
    </xf>
    <xf numFmtId="0" fontId="15" fillId="21" borderId="12" xfId="0" applyNumberFormat="1" applyFont="1" applyFill="1" applyBorder="1" applyAlignment="1">
      <alignment/>
    </xf>
    <xf numFmtId="0" fontId="15" fillId="21" borderId="13" xfId="0" applyNumberFormat="1" applyFont="1" applyFill="1" applyBorder="1" applyAlignment="1">
      <alignment/>
    </xf>
    <xf numFmtId="0" fontId="15" fillId="21" borderId="14" xfId="0" applyNumberFormat="1" applyFont="1" applyFill="1" applyBorder="1" applyAlignment="1">
      <alignment/>
    </xf>
    <xf numFmtId="0" fontId="0" fillId="32" borderId="15" xfId="0" applyNumberFormat="1" applyFont="1" applyFill="1" applyBorder="1" applyAlignment="1">
      <alignment/>
    </xf>
    <xf numFmtId="0" fontId="0" fillId="32" borderId="16" xfId="0" applyNumberFormat="1" applyFont="1" applyFill="1" applyBorder="1" applyAlignment="1">
      <alignment/>
    </xf>
    <xf numFmtId="0" fontId="0" fillId="32" borderId="17" xfId="0" applyNumberFormat="1" applyFont="1" applyFill="1" applyBorder="1" applyAlignment="1">
      <alignment/>
    </xf>
    <xf numFmtId="0" fontId="0" fillId="32" borderId="10" xfId="0" applyNumberFormat="1" applyFont="1" applyFill="1" applyBorder="1" applyAlignment="1">
      <alignment/>
    </xf>
    <xf numFmtId="0" fontId="0" fillId="32" borderId="0" xfId="0" applyNumberFormat="1" applyFont="1" applyFill="1" applyBorder="1" applyAlignment="1">
      <alignment/>
    </xf>
    <xf numFmtId="0" fontId="0" fillId="32" borderId="11" xfId="0" applyNumberFormat="1" applyFont="1" applyFill="1" applyBorder="1" applyAlignment="1">
      <alignment/>
    </xf>
    <xf numFmtId="0" fontId="17" fillId="32" borderId="0" xfId="0" applyNumberFormat="1" applyFont="1" applyFill="1" applyBorder="1" applyAlignment="1">
      <alignment horizontal="left"/>
    </xf>
    <xf numFmtId="0" fontId="17" fillId="32" borderId="0" xfId="0" applyNumberFormat="1" applyFont="1" applyFill="1" applyBorder="1" applyAlignment="1">
      <alignment/>
    </xf>
    <xf numFmtId="0" fontId="0" fillId="38" borderId="10" xfId="0" applyNumberFormat="1" applyFont="1" applyFill="1" applyBorder="1" applyAlignment="1">
      <alignment/>
    </xf>
    <xf numFmtId="0" fontId="18" fillId="38" borderId="0" xfId="0" applyNumberFormat="1" applyFont="1" applyFill="1" applyBorder="1" applyAlignment="1">
      <alignment horizontal="left"/>
    </xf>
    <xf numFmtId="0" fontId="18" fillId="38" borderId="0" xfId="0" applyNumberFormat="1" applyFont="1" applyFill="1" applyBorder="1" applyAlignment="1">
      <alignment/>
    </xf>
    <xf numFmtId="0" fontId="0" fillId="38" borderId="11" xfId="0" applyNumberFormat="1" applyFont="1" applyFill="1" applyBorder="1" applyAlignment="1">
      <alignment/>
    </xf>
    <xf numFmtId="0" fontId="0" fillId="38" borderId="0" xfId="0" applyNumberFormat="1" applyFont="1" applyFill="1" applyBorder="1" applyAlignment="1">
      <alignment/>
    </xf>
    <xf numFmtId="0" fontId="19" fillId="21" borderId="10" xfId="0" applyNumberFormat="1" applyFont="1" applyFill="1" applyBorder="1" applyAlignment="1">
      <alignment/>
    </xf>
    <xf numFmtId="0" fontId="0" fillId="21" borderId="0" xfId="0" applyNumberFormat="1" applyFont="1" applyFill="1" applyBorder="1" applyAlignment="1">
      <alignment/>
    </xf>
    <xf numFmtId="0" fontId="0" fillId="21" borderId="11" xfId="0" applyNumberFormat="1" applyFont="1" applyFill="1" applyBorder="1" applyAlignment="1">
      <alignment/>
    </xf>
    <xf numFmtId="0" fontId="19" fillId="20" borderId="10" xfId="0" applyNumberFormat="1" applyFont="1" applyFill="1" applyBorder="1" applyAlignment="1">
      <alignment/>
    </xf>
    <xf numFmtId="0" fontId="0" fillId="20" borderId="0" xfId="0" applyNumberFormat="1" applyFont="1" applyFill="1" applyBorder="1" applyAlignment="1">
      <alignment/>
    </xf>
    <xf numFmtId="0" fontId="0" fillId="20" borderId="11" xfId="0" applyNumberFormat="1" applyFont="1" applyFill="1" applyBorder="1" applyAlignment="1">
      <alignment/>
    </xf>
    <xf numFmtId="0" fontId="0" fillId="20" borderId="10" xfId="0" applyNumberFormat="1" applyFont="1" applyFill="1" applyBorder="1" applyAlignment="1">
      <alignment/>
    </xf>
    <xf numFmtId="0" fontId="19" fillId="21" borderId="0" xfId="0" applyNumberFormat="1" applyFont="1" applyFill="1" applyBorder="1" applyAlignment="1">
      <alignment vertical="top"/>
    </xf>
    <xf numFmtId="0" fontId="0" fillId="21" borderId="0" xfId="0" applyNumberFormat="1" applyFont="1" applyFill="1" applyBorder="1" applyAlignment="1">
      <alignment vertical="top" wrapText="1"/>
    </xf>
    <xf numFmtId="0" fontId="19" fillId="20" borderId="0" xfId="0" applyNumberFormat="1" applyFont="1" applyFill="1" applyBorder="1" applyAlignment="1">
      <alignment vertical="top"/>
    </xf>
    <xf numFmtId="0" fontId="0" fillId="20" borderId="0" xfId="0" applyNumberFormat="1" applyFont="1" applyFill="1" applyBorder="1" applyAlignment="1">
      <alignment vertical="top" wrapText="1"/>
    </xf>
    <xf numFmtId="0" fontId="0" fillId="20" borderId="0" xfId="0" applyNumberFormat="1" applyFont="1" applyFill="1" applyBorder="1" applyAlignment="1">
      <alignment vertical="top"/>
    </xf>
    <xf numFmtId="0" fontId="0" fillId="21" borderId="10" xfId="0" applyNumberFormat="1" applyFont="1" applyFill="1" applyBorder="1" applyAlignment="1">
      <alignment/>
    </xf>
    <xf numFmtId="0" fontId="0" fillId="21" borderId="0" xfId="0" applyNumberFormat="1" applyFill="1" applyBorder="1" applyAlignment="1">
      <alignment vertical="top" wrapText="1"/>
    </xf>
    <xf numFmtId="0" fontId="0" fillId="21" borderId="0" xfId="0" applyNumberFormat="1" applyFill="1" applyBorder="1" applyAlignment="1">
      <alignment vertical="top"/>
    </xf>
    <xf numFmtId="0" fontId="0" fillId="21" borderId="12" xfId="0" applyNumberFormat="1" applyFont="1" applyFill="1" applyBorder="1" applyAlignment="1">
      <alignment/>
    </xf>
    <xf numFmtId="0" fontId="0" fillId="21" borderId="13" xfId="0" applyNumberFormat="1" applyFont="1" applyFill="1" applyBorder="1" applyAlignment="1">
      <alignment/>
    </xf>
    <xf numFmtId="0" fontId="0" fillId="21" borderId="14" xfId="0" applyNumberFormat="1" applyFont="1" applyFill="1" applyBorder="1" applyAlignment="1">
      <alignment/>
    </xf>
    <xf numFmtId="0" fontId="0" fillId="0" borderId="0" xfId="0" applyAlignment="1">
      <alignment horizontal="left" vertical="top" wrapText="1"/>
    </xf>
    <xf numFmtId="0" fontId="0" fillId="0" borderId="0" xfId="0" applyFont="1" applyAlignment="1">
      <alignment/>
    </xf>
    <xf numFmtId="0" fontId="0" fillId="0" borderId="0" xfId="0" applyFont="1" applyAlignment="1">
      <alignment/>
    </xf>
    <xf numFmtId="0" fontId="0" fillId="0" borderId="15" xfId="0" applyFont="1" applyBorder="1" applyAlignment="1">
      <alignment/>
    </xf>
    <xf numFmtId="0" fontId="0" fillId="0" borderId="0" xfId="0" applyAlignment="1">
      <alignment/>
    </xf>
    <xf numFmtId="0" fontId="19" fillId="21" borderId="15" xfId="0" applyFont="1" applyFill="1" applyBorder="1" applyAlignment="1">
      <alignment wrapText="1"/>
    </xf>
    <xf numFmtId="0" fontId="19" fillId="21" borderId="17" xfId="0" applyFont="1" applyFill="1" applyBorder="1" applyAlignment="1">
      <alignment horizontal="left" vertical="top" wrapText="1"/>
    </xf>
    <xf numFmtId="0" fontId="0" fillId="21" borderId="10" xfId="0" applyFont="1" applyFill="1" applyBorder="1" applyAlignment="1">
      <alignment/>
    </xf>
    <xf numFmtId="0" fontId="0" fillId="0" borderId="11" xfId="0" applyFont="1" applyBorder="1" applyAlignment="1">
      <alignment horizontal="left" vertical="top" wrapText="1"/>
    </xf>
    <xf numFmtId="0" fontId="0" fillId="21" borderId="12" xfId="0" applyFont="1" applyFill="1" applyBorder="1" applyAlignment="1">
      <alignment/>
    </xf>
    <xf numFmtId="0" fontId="0" fillId="0" borderId="14" xfId="0" applyFont="1" applyBorder="1" applyAlignment="1">
      <alignment horizontal="left" vertical="top" wrapText="1"/>
    </xf>
    <xf numFmtId="0" fontId="19" fillId="38" borderId="15" xfId="0" applyFont="1" applyFill="1" applyBorder="1" applyAlignment="1">
      <alignment/>
    </xf>
    <xf numFmtId="0" fontId="19" fillId="38" borderId="17" xfId="0" applyFont="1" applyFill="1" applyBorder="1" applyAlignment="1">
      <alignment horizontal="left" vertical="top" wrapText="1"/>
    </xf>
    <xf numFmtId="0" fontId="19" fillId="38" borderId="10" xfId="0" applyFont="1" applyFill="1" applyBorder="1" applyAlignment="1">
      <alignment/>
    </xf>
    <xf numFmtId="0" fontId="19" fillId="39" borderId="15" xfId="0" applyFont="1" applyFill="1" applyBorder="1" applyAlignment="1">
      <alignment/>
    </xf>
    <xf numFmtId="0" fontId="19" fillId="39" borderId="17" xfId="0" applyFont="1" applyFill="1" applyBorder="1" applyAlignment="1">
      <alignment horizontal="left" vertical="top" wrapText="1"/>
    </xf>
    <xf numFmtId="0" fontId="19" fillId="39" borderId="10" xfId="0" applyFont="1" applyFill="1" applyBorder="1" applyAlignment="1">
      <alignment/>
    </xf>
    <xf numFmtId="0" fontId="19" fillId="40" borderId="12" xfId="0" applyFont="1" applyFill="1" applyBorder="1" applyAlignment="1">
      <alignment/>
    </xf>
    <xf numFmtId="0" fontId="19" fillId="40" borderId="14" xfId="0" applyFont="1" applyFill="1" applyBorder="1" applyAlignment="1">
      <alignment horizontal="left" vertical="top" wrapText="1"/>
    </xf>
    <xf numFmtId="0" fontId="0" fillId="40" borderId="12" xfId="0" applyFont="1" applyFill="1" applyBorder="1" applyAlignment="1">
      <alignment/>
    </xf>
    <xf numFmtId="0" fontId="21" fillId="0" borderId="0" xfId="0" applyNumberFormat="1" applyFont="1" applyFill="1" applyBorder="1" applyAlignment="1">
      <alignment/>
    </xf>
    <xf numFmtId="0" fontId="24" fillId="0" borderId="0" xfId="0" applyFont="1" applyFill="1" applyBorder="1" applyAlignment="1">
      <alignment horizontal="left"/>
    </xf>
    <xf numFmtId="0" fontId="25" fillId="0" borderId="10" xfId="0" applyNumberFormat="1" applyFont="1" applyFill="1" applyBorder="1" applyAlignment="1">
      <alignment horizontal="left"/>
    </xf>
    <xf numFmtId="0" fontId="0" fillId="0" borderId="11" xfId="0" applyNumberFormat="1" applyFont="1" applyFill="1" applyBorder="1" applyAlignment="1">
      <alignment/>
    </xf>
    <xf numFmtId="0" fontId="15" fillId="0" borderId="10" xfId="0" applyNumberFormat="1" applyFont="1" applyFill="1" applyBorder="1" applyAlignment="1">
      <alignment/>
    </xf>
    <xf numFmtId="0" fontId="0" fillId="0" borderId="10" xfId="0" applyNumberFormat="1" applyFont="1" applyFill="1" applyBorder="1" applyAlignment="1">
      <alignment/>
    </xf>
    <xf numFmtId="0" fontId="19" fillId="32" borderId="18" xfId="0" applyFont="1" applyFill="1" applyBorder="1" applyAlignment="1">
      <alignment/>
    </xf>
    <xf numFmtId="0" fontId="19" fillId="32" borderId="19" xfId="0" applyFont="1" applyFill="1" applyBorder="1" applyAlignment="1">
      <alignment/>
    </xf>
    <xf numFmtId="0" fontId="19" fillId="32" borderId="20" xfId="0" applyFont="1" applyFill="1" applyBorder="1" applyAlignment="1">
      <alignment/>
    </xf>
    <xf numFmtId="0" fontId="19" fillId="32" borderId="21" xfId="0" applyFont="1" applyFill="1" applyBorder="1" applyAlignment="1">
      <alignment/>
    </xf>
    <xf numFmtId="0" fontId="19" fillId="32" borderId="22" xfId="0" applyFont="1" applyFill="1" applyBorder="1" applyAlignment="1">
      <alignment vertical="top" wrapText="1"/>
    </xf>
    <xf numFmtId="0" fontId="26" fillId="0" borderId="0" xfId="0" applyNumberFormat="1" applyFont="1" applyFill="1" applyBorder="1" applyAlignment="1">
      <alignment/>
    </xf>
    <xf numFmtId="0" fontId="27" fillId="41" borderId="23" xfId="0" applyFont="1" applyFill="1" applyBorder="1" applyAlignment="1">
      <alignment wrapText="1"/>
    </xf>
    <xf numFmtId="0" fontId="27" fillId="41" borderId="24" xfId="0" applyFont="1" applyFill="1" applyBorder="1" applyAlignment="1">
      <alignment wrapText="1"/>
    </xf>
    <xf numFmtId="0" fontId="27" fillId="41" borderId="25" xfId="0" applyFont="1" applyFill="1" applyBorder="1" applyAlignment="1">
      <alignment wrapText="1"/>
    </xf>
    <xf numFmtId="0" fontId="27" fillId="41" borderId="26" xfId="0" applyFont="1" applyFill="1" applyBorder="1" applyAlignment="1">
      <alignment wrapText="1"/>
    </xf>
    <xf numFmtId="0" fontId="27" fillId="41" borderId="27" xfId="0" applyFont="1" applyFill="1" applyBorder="1" applyAlignment="1">
      <alignment horizontal="left" wrapText="1"/>
    </xf>
    <xf numFmtId="0" fontId="19" fillId="0" borderId="23" xfId="0" applyFont="1" applyFill="1" applyBorder="1" applyAlignment="1">
      <alignment wrapText="1"/>
    </xf>
    <xf numFmtId="0" fontId="19" fillId="21" borderId="24" xfId="0" applyFont="1" applyFill="1" applyBorder="1" applyAlignment="1">
      <alignment horizontal="center" wrapText="1"/>
    </xf>
    <xf numFmtId="0" fontId="0" fillId="0" borderId="25" xfId="0" applyNumberFormat="1" applyFont="1" applyFill="1" applyBorder="1" applyAlignment="1">
      <alignment horizontal="center"/>
    </xf>
    <xf numFmtId="0" fontId="19" fillId="0" borderId="23" xfId="0" applyNumberFormat="1" applyFont="1" applyFill="1" applyBorder="1" applyAlignment="1">
      <alignment vertical="top" wrapText="1"/>
    </xf>
    <xf numFmtId="0" fontId="19" fillId="21" borderId="23" xfId="0" applyNumberFormat="1" applyFont="1" applyFill="1" applyBorder="1" applyAlignment="1">
      <alignment horizontal="right" vertical="top" wrapText="1"/>
    </xf>
    <xf numFmtId="0" fontId="19" fillId="21" borderId="25" xfId="0" applyNumberFormat="1" applyFont="1" applyFill="1" applyBorder="1" applyAlignment="1">
      <alignment horizontal="center"/>
    </xf>
    <xf numFmtId="0" fontId="19" fillId="21" borderId="26" xfId="0" applyNumberFormat="1" applyFont="1" applyFill="1" applyBorder="1" applyAlignment="1">
      <alignment horizontal="center"/>
    </xf>
    <xf numFmtId="0" fontId="27" fillId="41" borderId="23" xfId="0" applyNumberFormat="1" applyFont="1" applyFill="1" applyBorder="1" applyAlignment="1">
      <alignment wrapText="1"/>
    </xf>
    <xf numFmtId="0" fontId="27" fillId="41" borderId="24" xfId="0" applyNumberFormat="1" applyFont="1" applyFill="1" applyBorder="1" applyAlignment="1">
      <alignment horizontal="center" wrapText="1"/>
    </xf>
    <xf numFmtId="0" fontId="27" fillId="41" borderId="25" xfId="0" applyFont="1" applyFill="1" applyBorder="1" applyAlignment="1">
      <alignment horizontal="center" wrapText="1"/>
    </xf>
    <xf numFmtId="0" fontId="27" fillId="41" borderId="26" xfId="0" applyFont="1" applyFill="1" applyBorder="1" applyAlignment="1">
      <alignment horizontal="center" wrapText="1"/>
    </xf>
    <xf numFmtId="0" fontId="27" fillId="41" borderId="27" xfId="0" applyNumberFormat="1" applyFont="1" applyFill="1" applyBorder="1" applyAlignment="1">
      <alignment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27" fillId="41" borderId="24" xfId="0" applyFont="1" applyFill="1" applyBorder="1" applyAlignment="1">
      <alignment horizontal="center" wrapText="1"/>
    </xf>
    <xf numFmtId="0" fontId="27" fillId="41" borderId="27" xfId="0" applyFont="1" applyFill="1" applyBorder="1" applyAlignment="1">
      <alignment wrapText="1"/>
    </xf>
    <xf numFmtId="0" fontId="0" fillId="0" borderId="26" xfId="0" applyNumberFormat="1" applyFont="1" applyFill="1" applyBorder="1" applyAlignment="1">
      <alignment horizontal="center"/>
    </xf>
    <xf numFmtId="0" fontId="0" fillId="0" borderId="28" xfId="0" applyFont="1" applyFill="1" applyBorder="1" applyAlignment="1">
      <alignment vertical="top" wrapText="1"/>
    </xf>
    <xf numFmtId="0" fontId="27" fillId="41" borderId="23" xfId="0" applyNumberFormat="1" applyFont="1" applyFill="1" applyBorder="1" applyAlignment="1">
      <alignment vertical="top" wrapText="1"/>
    </xf>
    <xf numFmtId="0" fontId="27" fillId="41" borderId="24" xfId="0" applyNumberFormat="1" applyFont="1" applyFill="1" applyBorder="1" applyAlignment="1">
      <alignment horizontal="center" vertical="top" wrapText="1"/>
    </xf>
    <xf numFmtId="0" fontId="27" fillId="41" borderId="27" xfId="0" applyNumberFormat="1" applyFont="1" applyFill="1" applyBorder="1" applyAlignment="1">
      <alignment vertical="top" wrapText="1"/>
    </xf>
    <xf numFmtId="0" fontId="19" fillId="0" borderId="23" xfId="0" applyNumberFormat="1" applyFont="1" applyFill="1" applyBorder="1" applyAlignment="1">
      <alignment wrapText="1"/>
    </xf>
    <xf numFmtId="0" fontId="27" fillId="41" borderId="29" xfId="0" applyFont="1" applyFill="1" applyBorder="1" applyAlignment="1">
      <alignment wrapText="1"/>
    </xf>
    <xf numFmtId="0" fontId="0" fillId="0" borderId="29" xfId="0" applyFont="1" applyFill="1" applyBorder="1" applyAlignment="1">
      <alignment vertical="top" wrapText="1"/>
    </xf>
    <xf numFmtId="0" fontId="27" fillId="41" borderId="29" xfId="0" applyNumberFormat="1" applyFont="1" applyFill="1" applyBorder="1" applyAlignment="1">
      <alignment wrapText="1"/>
    </xf>
    <xf numFmtId="0" fontId="27" fillId="41" borderId="29" xfId="0" applyNumberFormat="1" applyFont="1" applyFill="1" applyBorder="1" applyAlignment="1">
      <alignment vertical="top" wrapText="1"/>
    </xf>
    <xf numFmtId="0" fontId="19" fillId="21" borderId="30" xfId="0" applyNumberFormat="1" applyFont="1" applyFill="1" applyBorder="1" applyAlignment="1">
      <alignment horizontal="right" vertical="top" wrapText="1"/>
    </xf>
    <xf numFmtId="0" fontId="19" fillId="21" borderId="31" xfId="0" applyFont="1" applyFill="1" applyBorder="1" applyAlignment="1">
      <alignment horizontal="center" wrapText="1"/>
    </xf>
    <xf numFmtId="0" fontId="19" fillId="21" borderId="32" xfId="0" applyNumberFormat="1" applyFont="1" applyFill="1" applyBorder="1" applyAlignment="1">
      <alignment horizontal="center"/>
    </xf>
    <xf numFmtId="0" fontId="19" fillId="21" borderId="33" xfId="0" applyNumberFormat="1" applyFont="1" applyFill="1" applyBorder="1" applyAlignment="1">
      <alignment horizontal="center"/>
    </xf>
    <xf numFmtId="0" fontId="19" fillId="30" borderId="34" xfId="0" applyFont="1" applyFill="1" applyBorder="1" applyAlignment="1">
      <alignment horizontal="right" vertical="top" wrapText="1"/>
    </xf>
    <xf numFmtId="0" fontId="19" fillId="30" borderId="35" xfId="0" applyFont="1" applyFill="1" applyBorder="1" applyAlignment="1">
      <alignment horizontal="center" wrapText="1"/>
    </xf>
    <xf numFmtId="0" fontId="19" fillId="30" borderId="36" xfId="0" applyNumberFormat="1" applyFont="1" applyFill="1" applyBorder="1" applyAlignment="1">
      <alignment horizontal="center"/>
    </xf>
    <xf numFmtId="0" fontId="19" fillId="30" borderId="37" xfId="0" applyNumberFormat="1" applyFont="1" applyFill="1" applyBorder="1" applyAlignment="1">
      <alignment horizontal="center"/>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19" fillId="0" borderId="0" xfId="0" applyFont="1" applyFill="1" applyBorder="1" applyAlignment="1">
      <alignment horizontal="right" vertical="top" wrapText="1"/>
    </xf>
    <xf numFmtId="0" fontId="19" fillId="0" borderId="0" xfId="0" applyNumberFormat="1" applyFont="1" applyFill="1" applyBorder="1" applyAlignment="1">
      <alignment/>
    </xf>
    <xf numFmtId="0" fontId="19" fillId="0" borderId="0" xfId="0" applyFont="1" applyFill="1" applyBorder="1" applyAlignment="1">
      <alignment vertical="top" wrapText="1"/>
    </xf>
    <xf numFmtId="0" fontId="19" fillId="0" borderId="0" xfId="0" applyFont="1" applyFill="1" applyBorder="1" applyAlignment="1">
      <alignment wrapText="1"/>
    </xf>
    <xf numFmtId="0" fontId="19" fillId="0" borderId="0" xfId="0" applyNumberFormat="1" applyFont="1" applyFill="1" applyBorder="1" applyAlignment="1">
      <alignment wrapText="1"/>
    </xf>
    <xf numFmtId="0" fontId="19" fillId="0" borderId="0" xfId="0" applyNumberFormat="1" applyFont="1" applyFill="1" applyBorder="1" applyAlignment="1">
      <alignment vertical="top" wrapText="1"/>
    </xf>
    <xf numFmtId="0" fontId="0" fillId="0" borderId="0" xfId="0" applyNumberFormat="1" applyFont="1" applyFill="1" applyBorder="1" applyAlignment="1">
      <alignment wrapText="1"/>
    </xf>
    <xf numFmtId="0" fontId="0" fillId="0" borderId="0" xfId="0" applyNumberFormat="1" applyFont="1" applyFill="1" applyBorder="1" applyAlignment="1">
      <alignment vertical="top" wrapText="1"/>
    </xf>
    <xf numFmtId="0" fontId="19" fillId="35" borderId="38" xfId="0" applyFont="1" applyFill="1" applyBorder="1" applyAlignment="1">
      <alignment horizontal="center" vertical="center"/>
    </xf>
    <xf numFmtId="0" fontId="19" fillId="35" borderId="32"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39" xfId="0" applyFont="1" applyFill="1" applyBorder="1" applyAlignment="1">
      <alignment horizontal="center" vertical="center"/>
    </xf>
    <xf numFmtId="0" fontId="19" fillId="35" borderId="40" xfId="0" applyFont="1" applyFill="1" applyBorder="1" applyAlignment="1">
      <alignment horizontal="center" vertical="center" wrapText="1"/>
    </xf>
    <xf numFmtId="0" fontId="19" fillId="20" borderId="22" xfId="0" applyFont="1" applyFill="1" applyBorder="1" applyAlignment="1">
      <alignment horizontal="center" vertical="center" wrapText="1"/>
    </xf>
    <xf numFmtId="0" fontId="19" fillId="35" borderId="41" xfId="0" applyFont="1" applyFill="1" applyBorder="1" applyAlignment="1">
      <alignment horizontal="center" vertical="center" wrapText="1"/>
    </xf>
    <xf numFmtId="0" fontId="19" fillId="35" borderId="42" xfId="0" applyFont="1" applyFill="1" applyBorder="1" applyAlignment="1">
      <alignment horizontal="center" vertical="center" wrapText="1"/>
    </xf>
    <xf numFmtId="0" fontId="19" fillId="40" borderId="42" xfId="0" applyFont="1" applyFill="1" applyBorder="1" applyAlignment="1">
      <alignment horizontal="center" vertical="center" wrapText="1"/>
    </xf>
    <xf numFmtId="0" fontId="19" fillId="40" borderId="22" xfId="0" applyFont="1" applyFill="1" applyBorder="1" applyAlignment="1">
      <alignment horizontal="center" vertical="center" wrapText="1"/>
    </xf>
    <xf numFmtId="0" fontId="0" fillId="41" borderId="36" xfId="0" applyFont="1" applyFill="1" applyBorder="1" applyAlignment="1">
      <alignment wrapText="1"/>
    </xf>
    <xf numFmtId="0" fontId="0" fillId="41" borderId="42" xfId="0" applyFont="1" applyFill="1" applyBorder="1" applyAlignment="1">
      <alignment wrapText="1"/>
    </xf>
    <xf numFmtId="0" fontId="0" fillId="41" borderId="43" xfId="0" applyFont="1" applyFill="1" applyBorder="1" applyAlignment="1">
      <alignment horizontal="center" vertical="center" wrapText="1"/>
    </xf>
    <xf numFmtId="0" fontId="0" fillId="41" borderId="42" xfId="0" applyFont="1" applyFill="1" applyBorder="1" applyAlignment="1">
      <alignment vertical="top" wrapText="1"/>
    </xf>
    <xf numFmtId="0" fontId="0" fillId="41" borderId="44" xfId="0" applyFont="1" applyFill="1" applyBorder="1" applyAlignment="1">
      <alignment vertical="top" wrapText="1"/>
    </xf>
    <xf numFmtId="0" fontId="0" fillId="0" borderId="0" xfId="0" applyNumberFormat="1" applyFont="1" applyFill="1" applyBorder="1" applyAlignment="1">
      <alignment horizontal="left" vertical="center" wrapText="1"/>
    </xf>
    <xf numFmtId="0" fontId="0" fillId="35" borderId="20"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0" fillId="35" borderId="18"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0" borderId="47" xfId="0" applyNumberFormat="1" applyFont="1" applyFill="1" applyBorder="1" applyAlignment="1">
      <alignment horizontal="center" vertical="center" wrapText="1"/>
    </xf>
    <xf numFmtId="0" fontId="28" fillId="20" borderId="29"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vertical="top" wrapText="1"/>
      <protection locked="0"/>
    </xf>
    <xf numFmtId="0" fontId="0" fillId="0" borderId="46" xfId="0" applyNumberFormat="1" applyFont="1" applyFill="1" applyBorder="1" applyAlignment="1">
      <alignment vertical="top" wrapText="1"/>
    </xf>
    <xf numFmtId="0" fontId="0" fillId="40" borderId="46" xfId="0" applyNumberFormat="1" applyFont="1" applyFill="1" applyBorder="1" applyAlignment="1">
      <alignment vertical="top" wrapText="1"/>
    </xf>
    <xf numFmtId="0" fontId="0" fillId="0" borderId="47" xfId="0" applyNumberFormat="1" applyFont="1" applyFill="1" applyBorder="1" applyAlignment="1" applyProtection="1">
      <alignment vertical="top" wrapText="1"/>
      <protection locked="0"/>
    </xf>
    <xf numFmtId="0" fontId="0" fillId="0" borderId="26" xfId="0" applyNumberFormat="1" applyFont="1" applyFill="1" applyBorder="1" applyAlignment="1">
      <alignment vertical="top" wrapText="1"/>
    </xf>
    <xf numFmtId="0" fontId="28" fillId="40" borderId="46" xfId="0" applyNumberFormat="1" applyFont="1" applyFill="1" applyBorder="1" applyAlignment="1">
      <alignment horizontal="center" vertical="center" wrapText="1"/>
    </xf>
    <xf numFmtId="0" fontId="0" fillId="40" borderId="26" xfId="0" applyNumberFormat="1" applyFont="1" applyFill="1" applyBorder="1" applyAlignment="1">
      <alignment vertical="top" wrapText="1"/>
    </xf>
    <xf numFmtId="0" fontId="0" fillId="0" borderId="25" xfId="0" applyNumberFormat="1" applyFont="1" applyFill="1" applyBorder="1" applyAlignment="1" applyProtection="1">
      <alignment vertical="top" wrapText="1"/>
      <protection locked="0"/>
    </xf>
    <xf numFmtId="0" fontId="0" fillId="35" borderId="47" xfId="0" applyNumberFormat="1" applyFont="1" applyFill="1" applyBorder="1" applyAlignment="1">
      <alignment vertical="top" wrapText="1"/>
    </xf>
    <xf numFmtId="0" fontId="28" fillId="30" borderId="47" xfId="0" applyNumberFormat="1" applyFont="1" applyFill="1" applyBorder="1" applyAlignment="1" applyProtection="1">
      <alignment vertical="top" wrapText="1"/>
      <protection locked="0"/>
    </xf>
    <xf numFmtId="0" fontId="0" fillId="35" borderId="25" xfId="0" applyNumberFormat="1" applyFont="1" applyFill="1" applyBorder="1" applyAlignment="1" applyProtection="1">
      <alignment vertical="top" wrapText="1"/>
      <protection locked="0"/>
    </xf>
    <xf numFmtId="0" fontId="0" fillId="35" borderId="46" xfId="0" applyNumberFormat="1" applyFont="1" applyFill="1" applyBorder="1" applyAlignment="1">
      <alignment vertical="top" wrapText="1"/>
    </xf>
    <xf numFmtId="0" fontId="28" fillId="35" borderId="46" xfId="0" applyNumberFormat="1" applyFont="1" applyFill="1" applyBorder="1" applyAlignment="1">
      <alignment horizontal="center" vertical="center" wrapText="1"/>
    </xf>
    <xf numFmtId="0" fontId="0" fillId="41" borderId="25" xfId="0" applyNumberFormat="1" applyFont="1" applyFill="1" applyBorder="1" applyAlignment="1">
      <alignment wrapText="1"/>
    </xf>
    <xf numFmtId="0" fontId="0" fillId="41" borderId="25" xfId="0" applyNumberFormat="1" applyFont="1" applyFill="1" applyBorder="1" applyAlignment="1">
      <alignment horizontal="center" vertical="center" wrapText="1"/>
    </xf>
    <xf numFmtId="0" fontId="0" fillId="41" borderId="25" xfId="0" applyNumberFormat="1" applyFont="1" applyFill="1" applyBorder="1" applyAlignment="1">
      <alignment vertical="top" wrapText="1"/>
    </xf>
    <xf numFmtId="0" fontId="0" fillId="41" borderId="47" xfId="0" applyNumberFormat="1" applyFont="1" applyFill="1" applyBorder="1" applyAlignment="1">
      <alignment wrapText="1"/>
    </xf>
    <xf numFmtId="0" fontId="28" fillId="41" borderId="47" xfId="0" applyNumberFormat="1" applyFont="1" applyFill="1" applyBorder="1" applyAlignment="1" applyProtection="1">
      <alignment wrapText="1"/>
      <protection locked="0"/>
    </xf>
    <xf numFmtId="0" fontId="0" fillId="41" borderId="25" xfId="0" applyNumberFormat="1" applyFont="1" applyFill="1" applyBorder="1" applyAlignment="1" applyProtection="1">
      <alignment vertical="top" wrapText="1"/>
      <protection locked="0"/>
    </xf>
    <xf numFmtId="0" fontId="0" fillId="41" borderId="46" xfId="0" applyNumberFormat="1" applyFont="1" applyFill="1" applyBorder="1" applyAlignment="1">
      <alignment vertical="top" wrapText="1"/>
    </xf>
    <xf numFmtId="0" fontId="28" fillId="41" borderId="46" xfId="0" applyNumberFormat="1" applyFont="1" applyFill="1" applyBorder="1" applyAlignment="1">
      <alignment horizontal="center" vertical="center" wrapText="1"/>
    </xf>
    <xf numFmtId="0" fontId="0" fillId="41" borderId="25" xfId="0" applyFont="1" applyFill="1" applyBorder="1" applyAlignment="1">
      <alignment wrapText="1"/>
    </xf>
    <xf numFmtId="0" fontId="0" fillId="41" borderId="25" xfId="0" applyFont="1" applyFill="1" applyBorder="1" applyAlignment="1">
      <alignment horizontal="center" vertical="center" wrapText="1"/>
    </xf>
    <xf numFmtId="0" fontId="0" fillId="41" borderId="25" xfId="0" applyFont="1" applyFill="1" applyBorder="1" applyAlignment="1">
      <alignment vertical="top" wrapText="1"/>
    </xf>
    <xf numFmtId="0" fontId="0" fillId="41" borderId="47" xfId="0" applyFont="1" applyFill="1" applyBorder="1" applyAlignment="1">
      <alignment wrapText="1"/>
    </xf>
    <xf numFmtId="0" fontId="28" fillId="41" borderId="47" xfId="0" applyFont="1" applyFill="1" applyBorder="1" applyAlignment="1" applyProtection="1">
      <alignment wrapText="1"/>
      <protection locked="0"/>
    </xf>
    <xf numFmtId="0" fontId="0" fillId="41" borderId="25" xfId="0" applyFont="1" applyFill="1" applyBorder="1" applyAlignment="1" applyProtection="1">
      <alignment vertical="top" wrapText="1"/>
      <protection locked="0"/>
    </xf>
    <xf numFmtId="0" fontId="0" fillId="41" borderId="46" xfId="0" applyFont="1" applyFill="1" applyBorder="1" applyAlignment="1">
      <alignment vertical="top" wrapText="1"/>
    </xf>
    <xf numFmtId="0" fontId="28" fillId="41" borderId="46" xfId="0" applyFont="1" applyFill="1" applyBorder="1" applyAlignment="1">
      <alignment horizontal="center" vertical="center" wrapText="1"/>
    </xf>
    <xf numFmtId="0" fontId="0" fillId="35" borderId="47" xfId="0" applyNumberFormat="1" applyFont="1" applyFill="1" applyBorder="1" applyAlignment="1">
      <alignment wrapText="1"/>
    </xf>
    <xf numFmtId="0" fontId="28" fillId="30" borderId="47" xfId="0" applyNumberFormat="1" applyFont="1" applyFill="1" applyBorder="1" applyAlignment="1" applyProtection="1">
      <alignment wrapText="1"/>
      <protection locked="0"/>
    </xf>
    <xf numFmtId="0" fontId="19" fillId="0" borderId="47" xfId="0" applyNumberFormat="1" applyFont="1" applyFill="1" applyBorder="1" applyAlignment="1">
      <alignment horizontal="center" vertical="center" wrapText="1"/>
    </xf>
    <xf numFmtId="0" fontId="28" fillId="40" borderId="29" xfId="0" applyNumberFormat="1" applyFont="1" applyFill="1" applyBorder="1" applyAlignment="1" applyProtection="1">
      <alignment horizontal="center" vertical="center" wrapText="1"/>
      <protection locked="0"/>
    </xf>
    <xf numFmtId="0" fontId="0" fillId="35" borderId="47" xfId="0" applyNumberFormat="1" applyFont="1" applyFill="1" applyBorder="1" applyAlignment="1">
      <alignment horizontal="center" vertical="center" wrapText="1"/>
    </xf>
    <xf numFmtId="0" fontId="28" fillId="30" borderId="47" xfId="0" applyNumberFormat="1" applyFont="1" applyFill="1" applyBorder="1" applyAlignment="1" applyProtection="1">
      <alignment horizontal="center" vertical="center" wrapText="1"/>
      <protection locked="0"/>
    </xf>
    <xf numFmtId="0" fontId="0" fillId="8" borderId="46" xfId="0" applyNumberFormat="1" applyFont="1" applyFill="1" applyBorder="1" applyAlignment="1">
      <alignment vertical="top" wrapText="1"/>
    </xf>
    <xf numFmtId="0" fontId="0" fillId="41" borderId="47" xfId="0" applyFont="1" applyFill="1" applyBorder="1" applyAlignment="1" applyProtection="1">
      <alignment vertical="top" wrapText="1"/>
      <protection locked="0"/>
    </xf>
    <xf numFmtId="0" fontId="0" fillId="41" borderId="48" xfId="0" applyFont="1" applyFill="1" applyBorder="1" applyAlignment="1">
      <alignment vertical="top" wrapText="1"/>
    </xf>
    <xf numFmtId="0" fontId="28" fillId="41" borderId="48" xfId="0" applyFont="1" applyFill="1" applyBorder="1" applyAlignment="1">
      <alignment horizontal="center" vertical="center" wrapText="1"/>
    </xf>
    <xf numFmtId="0" fontId="0" fillId="41" borderId="47" xfId="0" applyNumberFormat="1" applyFont="1" applyFill="1" applyBorder="1" applyAlignment="1">
      <alignment horizontal="center" vertical="center" wrapText="1"/>
    </xf>
    <xf numFmtId="0" fontId="28" fillId="41" borderId="47"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lignment vertical="top" wrapText="1"/>
    </xf>
    <xf numFmtId="0" fontId="0" fillId="40" borderId="24" xfId="0" applyNumberFormat="1" applyFont="1" applyFill="1" applyBorder="1" applyAlignment="1">
      <alignment vertical="top" wrapText="1"/>
    </xf>
    <xf numFmtId="0" fontId="0" fillId="41" borderId="24" xfId="0" applyNumberFormat="1" applyFont="1" applyFill="1" applyBorder="1" applyAlignment="1">
      <alignment vertical="top" wrapText="1"/>
    </xf>
    <xf numFmtId="0" fontId="28" fillId="41" borderId="24"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49" xfId="0" applyNumberFormat="1" applyFont="1" applyFill="1" applyBorder="1" applyAlignment="1" applyProtection="1">
      <alignment vertical="top" wrapText="1"/>
      <protection locked="0"/>
    </xf>
    <xf numFmtId="0" fontId="0" fillId="0" borderId="50" xfId="0" applyNumberFormat="1" applyFont="1" applyFill="1" applyBorder="1" applyAlignment="1">
      <alignment vertical="top" wrapText="1"/>
    </xf>
    <xf numFmtId="0" fontId="0" fillId="40" borderId="50" xfId="0" applyNumberFormat="1" applyFont="1" applyFill="1" applyBorder="1" applyAlignment="1">
      <alignment vertical="top" wrapText="1"/>
    </xf>
    <xf numFmtId="0" fontId="0" fillId="0" borderId="0" xfId="0" applyNumberFormat="1" applyFont="1" applyFill="1" applyBorder="1" applyAlignment="1">
      <alignment horizontal="center" vertical="center" wrapText="1"/>
    </xf>
    <xf numFmtId="0" fontId="0" fillId="0" borderId="0" xfId="77">
      <alignment/>
      <protection/>
    </xf>
    <xf numFmtId="0" fontId="31" fillId="38" borderId="15" xfId="77" applyFont="1" applyFill="1" applyBorder="1">
      <alignment/>
      <protection/>
    </xf>
    <xf numFmtId="0" fontId="0" fillId="38" borderId="16" xfId="77" applyFill="1" applyBorder="1">
      <alignment/>
      <protection/>
    </xf>
    <xf numFmtId="0" fontId="0" fillId="38" borderId="17" xfId="77" applyFill="1" applyBorder="1">
      <alignment/>
      <protection/>
    </xf>
    <xf numFmtId="0" fontId="19" fillId="38" borderId="12" xfId="77" applyFont="1" applyFill="1" applyBorder="1">
      <alignment/>
      <protection/>
    </xf>
    <xf numFmtId="0" fontId="0" fillId="38" borderId="13" xfId="77" applyFill="1" applyBorder="1">
      <alignment/>
      <protection/>
    </xf>
    <xf numFmtId="0" fontId="0" fillId="38" borderId="14" xfId="77" applyFill="1" applyBorder="1">
      <alignment/>
      <protection/>
    </xf>
    <xf numFmtId="0" fontId="0" fillId="0" borderId="0" xfId="77" applyFont="1">
      <alignment/>
      <protection/>
    </xf>
    <xf numFmtId="0" fontId="19" fillId="32" borderId="51" xfId="0" applyFont="1" applyFill="1" applyBorder="1" applyAlignment="1">
      <alignment/>
    </xf>
    <xf numFmtId="0" fontId="27" fillId="41" borderId="52" xfId="0" applyFont="1" applyFill="1" applyBorder="1" applyAlignment="1">
      <alignment wrapText="1"/>
    </xf>
    <xf numFmtId="0" fontId="19" fillId="0" borderId="52" xfId="0" applyFont="1" applyFill="1" applyBorder="1" applyAlignment="1">
      <alignment wrapText="1"/>
    </xf>
    <xf numFmtId="0" fontId="0" fillId="0" borderId="25" xfId="0" applyNumberFormat="1" applyFont="1" applyFill="1" applyBorder="1" applyAlignment="1">
      <alignment/>
    </xf>
    <xf numFmtId="0" fontId="32" fillId="0" borderId="52" xfId="0" applyNumberFormat="1" applyFont="1" applyFill="1" applyBorder="1" applyAlignment="1">
      <alignment vertical="top" wrapText="1"/>
    </xf>
    <xf numFmtId="0" fontId="32" fillId="21" borderId="52" xfId="0" applyNumberFormat="1" applyFont="1" applyFill="1" applyBorder="1" applyAlignment="1">
      <alignment horizontal="right" vertical="top" wrapText="1"/>
    </xf>
    <xf numFmtId="0" fontId="27" fillId="41" borderId="52" xfId="0" applyNumberFormat="1" applyFont="1" applyFill="1" applyBorder="1" applyAlignment="1">
      <alignment wrapText="1"/>
    </xf>
    <xf numFmtId="0" fontId="27" fillId="41" borderId="52" xfId="0" applyNumberFormat="1" applyFont="1" applyFill="1" applyBorder="1" applyAlignment="1">
      <alignment vertical="top" wrapText="1"/>
    </xf>
    <xf numFmtId="0" fontId="19" fillId="0" borderId="52" xfId="0" applyNumberFormat="1" applyFont="1" applyFill="1" applyBorder="1" applyAlignment="1">
      <alignment wrapText="1"/>
    </xf>
    <xf numFmtId="0" fontId="32" fillId="0" borderId="52" xfId="0" applyNumberFormat="1" applyFont="1" applyFill="1" applyBorder="1" applyAlignment="1">
      <alignment wrapText="1"/>
    </xf>
    <xf numFmtId="0" fontId="32" fillId="21" borderId="53" xfId="0" applyNumberFormat="1" applyFont="1" applyFill="1" applyBorder="1" applyAlignment="1">
      <alignment horizontal="right" vertical="top" wrapText="1"/>
    </xf>
    <xf numFmtId="0" fontId="0" fillId="0" borderId="0" xfId="77" applyBorder="1">
      <alignment/>
      <protection/>
    </xf>
    <xf numFmtId="0" fontId="19" fillId="0" borderId="18" xfId="0" applyNumberFormat="1" applyFont="1" applyFill="1" applyBorder="1" applyAlignment="1">
      <alignment vertical="top" wrapText="1"/>
    </xf>
    <xf numFmtId="0" fontId="0" fillId="0" borderId="11" xfId="0" applyNumberFormat="1" applyFont="1" applyFill="1" applyBorder="1" applyAlignment="1">
      <alignment vertical="top" wrapText="1"/>
    </xf>
    <xf numFmtId="0" fontId="19" fillId="0" borderId="23" xfId="0" applyFont="1" applyBorder="1" applyAlignment="1">
      <alignment vertical="top" wrapText="1"/>
    </xf>
    <xf numFmtId="0" fontId="0" fillId="0" borderId="26" xfId="0" applyNumberFormat="1" applyFont="1" applyFill="1" applyBorder="1" applyAlignment="1">
      <alignment wrapText="1"/>
    </xf>
    <xf numFmtId="0" fontId="19" fillId="0" borderId="54" xfId="0" applyNumberFormat="1" applyFont="1" applyFill="1" applyBorder="1" applyAlignment="1">
      <alignment vertical="top" wrapText="1"/>
    </xf>
    <xf numFmtId="0" fontId="28" fillId="42" borderId="29" xfId="0" applyNumberFormat="1" applyFont="1" applyFill="1" applyBorder="1" applyAlignment="1" applyProtection="1">
      <alignment horizontal="center" vertical="center" wrapText="1"/>
      <protection locked="0"/>
    </xf>
    <xf numFmtId="0" fontId="0" fillId="43" borderId="46" xfId="0" applyNumberFormat="1" applyFont="1" applyFill="1" applyBorder="1" applyAlignment="1">
      <alignment vertical="top" wrapText="1"/>
    </xf>
    <xf numFmtId="0" fontId="27" fillId="41" borderId="33" xfId="0" applyFont="1" applyFill="1" applyBorder="1" applyAlignment="1">
      <alignment wrapText="1"/>
    </xf>
    <xf numFmtId="0" fontId="27" fillId="41" borderId="55" xfId="0" applyFont="1" applyFill="1" applyBorder="1" applyAlignment="1">
      <alignment wrapText="1"/>
    </xf>
    <xf numFmtId="0" fontId="0" fillId="44" borderId="0" xfId="0" applyNumberFormat="1" applyFont="1" applyFill="1" applyBorder="1" applyAlignment="1">
      <alignment/>
    </xf>
    <xf numFmtId="0" fontId="19" fillId="45" borderId="0" xfId="0" applyNumberFormat="1" applyFont="1" applyFill="1" applyBorder="1" applyAlignment="1">
      <alignment/>
    </xf>
    <xf numFmtId="0" fontId="0" fillId="0" borderId="56" xfId="0" applyNumberFormat="1" applyFont="1" applyFill="1" applyBorder="1" applyAlignment="1">
      <alignment/>
    </xf>
    <xf numFmtId="0" fontId="19" fillId="0" borderId="0" xfId="77" applyFont="1" applyFill="1" applyBorder="1" applyAlignment="1">
      <alignment wrapText="1"/>
      <protection/>
    </xf>
    <xf numFmtId="0" fontId="27" fillId="41" borderId="57" xfId="0" applyFont="1" applyFill="1" applyBorder="1" applyAlignment="1">
      <alignment wrapText="1"/>
    </xf>
    <xf numFmtId="0" fontId="0" fillId="0" borderId="32" xfId="0" applyNumberFormat="1" applyFont="1" applyFill="1" applyBorder="1" applyAlignment="1">
      <alignment/>
    </xf>
    <xf numFmtId="0" fontId="0" fillId="0" borderId="58" xfId="0" applyNumberFormat="1" applyFont="1" applyFill="1" applyBorder="1" applyAlignment="1">
      <alignment/>
    </xf>
    <xf numFmtId="0" fontId="19" fillId="30" borderId="59" xfId="0" applyFont="1" applyFill="1" applyBorder="1" applyAlignment="1">
      <alignment horizontal="right" vertical="top" wrapText="1"/>
    </xf>
    <xf numFmtId="0" fontId="19" fillId="30" borderId="60" xfId="0" applyNumberFormat="1" applyFont="1" applyFill="1" applyBorder="1" applyAlignment="1">
      <alignment/>
    </xf>
    <xf numFmtId="0" fontId="19" fillId="30" borderId="61" xfId="0" applyNumberFormat="1" applyFont="1" applyFill="1" applyBorder="1" applyAlignment="1">
      <alignment/>
    </xf>
    <xf numFmtId="0" fontId="19" fillId="30" borderId="62" xfId="0" applyNumberFormat="1" applyFont="1" applyFill="1" applyBorder="1" applyAlignment="1">
      <alignment/>
    </xf>
    <xf numFmtId="0" fontId="27" fillId="46" borderId="26" xfId="0" applyFont="1" applyFill="1" applyBorder="1" applyAlignment="1">
      <alignment wrapText="1"/>
    </xf>
    <xf numFmtId="0" fontId="0" fillId="44" borderId="0" xfId="0" applyFont="1" applyFill="1" applyBorder="1" applyAlignment="1">
      <alignment wrapText="1"/>
    </xf>
    <xf numFmtId="0" fontId="19" fillId="47" borderId="26" xfId="0" applyNumberFormat="1" applyFont="1" applyFill="1" applyBorder="1" applyAlignment="1">
      <alignment/>
    </xf>
    <xf numFmtId="0" fontId="19" fillId="47" borderId="56" xfId="0" applyNumberFormat="1" applyFont="1" applyFill="1" applyBorder="1" applyAlignment="1">
      <alignment/>
    </xf>
    <xf numFmtId="0" fontId="27" fillId="41" borderId="11" xfId="0" applyFont="1" applyFill="1" applyBorder="1" applyAlignment="1">
      <alignment wrapText="1"/>
    </xf>
    <xf numFmtId="0" fontId="27" fillId="41" borderId="56" xfId="0" applyFont="1" applyFill="1" applyBorder="1" applyAlignment="1">
      <alignment wrapText="1"/>
    </xf>
    <xf numFmtId="0" fontId="19" fillId="47" borderId="63" xfId="0" applyNumberFormat="1" applyFont="1" applyFill="1" applyBorder="1" applyAlignment="1">
      <alignment/>
    </xf>
    <xf numFmtId="0" fontId="27" fillId="41" borderId="64" xfId="0" applyFont="1" applyFill="1" applyBorder="1" applyAlignment="1">
      <alignment wrapText="1"/>
    </xf>
    <xf numFmtId="0" fontId="0" fillId="0" borderId="46" xfId="0" applyFont="1" applyFill="1" applyBorder="1" applyAlignment="1">
      <alignment wrapText="1"/>
    </xf>
    <xf numFmtId="0" fontId="0" fillId="48" borderId="46" xfId="0" applyFont="1" applyFill="1" applyBorder="1" applyAlignment="1">
      <alignment wrapText="1"/>
    </xf>
    <xf numFmtId="0" fontId="0" fillId="49" borderId="46" xfId="0" applyFont="1" applyFill="1" applyBorder="1" applyAlignment="1">
      <alignment wrapText="1"/>
    </xf>
    <xf numFmtId="0" fontId="0" fillId="0" borderId="65" xfId="0" applyFont="1" applyFill="1" applyBorder="1" applyAlignment="1">
      <alignment wrapText="1"/>
    </xf>
    <xf numFmtId="0" fontId="0" fillId="0" borderId="64" xfId="0" applyFont="1" applyFill="1" applyBorder="1" applyAlignment="1">
      <alignment wrapText="1"/>
    </xf>
    <xf numFmtId="0" fontId="19" fillId="48" borderId="46" xfId="0" applyFont="1" applyFill="1" applyBorder="1" applyAlignment="1">
      <alignment wrapText="1"/>
    </xf>
    <xf numFmtId="0" fontId="27" fillId="41" borderId="65" xfId="0" applyFont="1" applyFill="1" applyBorder="1" applyAlignment="1">
      <alignment wrapText="1"/>
    </xf>
    <xf numFmtId="0" fontId="27" fillId="46" borderId="56" xfId="0" applyFont="1" applyFill="1" applyBorder="1" applyAlignment="1">
      <alignment wrapText="1"/>
    </xf>
    <xf numFmtId="0" fontId="27" fillId="41" borderId="66" xfId="0" applyFont="1" applyFill="1" applyBorder="1" applyAlignment="1">
      <alignment wrapText="1"/>
    </xf>
    <xf numFmtId="0" fontId="27" fillId="41" borderId="67" xfId="0" applyFont="1" applyFill="1" applyBorder="1" applyAlignment="1">
      <alignment wrapText="1"/>
    </xf>
    <xf numFmtId="0" fontId="27" fillId="41" borderId="68" xfId="0" applyFont="1" applyFill="1" applyBorder="1" applyAlignment="1">
      <alignment wrapText="1"/>
    </xf>
    <xf numFmtId="0" fontId="27" fillId="41" borderId="69" xfId="0" applyFont="1" applyFill="1" applyBorder="1" applyAlignment="1">
      <alignment wrapText="1"/>
    </xf>
    <xf numFmtId="0" fontId="27" fillId="41" borderId="70" xfId="0" applyFont="1" applyFill="1" applyBorder="1" applyAlignment="1">
      <alignment wrapText="1"/>
    </xf>
    <xf numFmtId="0" fontId="0" fillId="0" borderId="71" xfId="0" applyNumberFormat="1" applyFont="1" applyFill="1" applyBorder="1" applyAlignment="1">
      <alignment/>
    </xf>
    <xf numFmtId="10" fontId="0" fillId="44" borderId="72" xfId="0" applyNumberFormat="1" applyFont="1" applyFill="1" applyBorder="1" applyAlignment="1">
      <alignment/>
    </xf>
    <xf numFmtId="0" fontId="19" fillId="47" borderId="71" xfId="0" applyNumberFormat="1" applyFont="1" applyFill="1" applyBorder="1" applyAlignment="1">
      <alignment/>
    </xf>
    <xf numFmtId="0" fontId="19" fillId="45" borderId="72" xfId="0" applyNumberFormat="1" applyFont="1" applyFill="1" applyBorder="1" applyAlignment="1">
      <alignment/>
    </xf>
    <xf numFmtId="0" fontId="27" fillId="41" borderId="71" xfId="0" applyFont="1" applyFill="1" applyBorder="1" applyAlignment="1">
      <alignment wrapText="1"/>
    </xf>
    <xf numFmtId="0" fontId="27" fillId="41" borderId="73" xfId="0" applyFont="1" applyFill="1" applyBorder="1" applyAlignment="1">
      <alignment wrapText="1"/>
    </xf>
    <xf numFmtId="0" fontId="0" fillId="0" borderId="71" xfId="0" applyFont="1" applyFill="1" applyBorder="1" applyAlignment="1">
      <alignment wrapText="1"/>
    </xf>
    <xf numFmtId="0" fontId="27" fillId="41" borderId="74" xfId="0" applyFont="1" applyFill="1" applyBorder="1" applyAlignment="1">
      <alignment wrapText="1"/>
    </xf>
    <xf numFmtId="0" fontId="27" fillId="41" borderId="75" xfId="0" applyFont="1" applyFill="1" applyBorder="1" applyAlignment="1">
      <alignment wrapText="1"/>
    </xf>
    <xf numFmtId="0" fontId="19" fillId="47" borderId="76" xfId="0" applyNumberFormat="1" applyFont="1" applyFill="1" applyBorder="1" applyAlignment="1">
      <alignment/>
    </xf>
    <xf numFmtId="0" fontId="19" fillId="30" borderId="77" xfId="0" applyNumberFormat="1" applyFont="1" applyFill="1" applyBorder="1" applyAlignment="1">
      <alignment/>
    </xf>
    <xf numFmtId="9" fontId="0" fillId="0" borderId="78" xfId="0" applyNumberFormat="1" applyFont="1" applyFill="1" applyBorder="1" applyAlignment="1">
      <alignment/>
    </xf>
    <xf numFmtId="9" fontId="0" fillId="48" borderId="78" xfId="0" applyNumberFormat="1" applyFont="1" applyFill="1" applyBorder="1" applyAlignment="1">
      <alignment/>
    </xf>
    <xf numFmtId="9" fontId="0" fillId="49" borderId="78" xfId="0" applyNumberFormat="1" applyFont="1" applyFill="1" applyBorder="1" applyAlignment="1">
      <alignment/>
    </xf>
    <xf numFmtId="9" fontId="0" fillId="0" borderId="74" xfId="0" applyNumberFormat="1" applyFont="1" applyFill="1" applyBorder="1" applyAlignment="1">
      <alignment/>
    </xf>
    <xf numFmtId="9" fontId="0" fillId="44" borderId="72" xfId="0" applyNumberFormat="1" applyFont="1" applyFill="1" applyBorder="1" applyAlignment="1">
      <alignment/>
    </xf>
    <xf numFmtId="9" fontId="0" fillId="0" borderId="73" xfId="0" applyNumberFormat="1" applyFont="1" applyFill="1" applyBorder="1" applyAlignment="1">
      <alignment/>
    </xf>
    <xf numFmtId="0" fontId="19" fillId="32" borderId="79" xfId="0" applyFont="1" applyFill="1" applyBorder="1" applyAlignment="1">
      <alignment horizontal="center" vertical="center" wrapText="1"/>
    </xf>
    <xf numFmtId="0" fontId="19" fillId="32" borderId="80" xfId="0" applyFont="1" applyFill="1" applyBorder="1" applyAlignment="1">
      <alignment horizontal="center" vertical="center"/>
    </xf>
    <xf numFmtId="0" fontId="19" fillId="32" borderId="81" xfId="0" applyFont="1" applyFill="1" applyBorder="1" applyAlignment="1">
      <alignment horizontal="center" vertical="center" wrapText="1"/>
    </xf>
    <xf numFmtId="0" fontId="19" fillId="32" borderId="82" xfId="0" applyFont="1" applyFill="1" applyBorder="1" applyAlignment="1">
      <alignment horizontal="center" vertical="center" wrapText="1"/>
    </xf>
    <xf numFmtId="49" fontId="0" fillId="0" borderId="17" xfId="0" applyNumberFormat="1" applyBorder="1" applyAlignment="1">
      <alignment vertical="top" wrapText="1"/>
    </xf>
    <xf numFmtId="0" fontId="56" fillId="0" borderId="0" xfId="0" applyNumberFormat="1" applyFont="1" applyFill="1" applyBorder="1" applyAlignment="1">
      <alignment wrapText="1"/>
    </xf>
    <xf numFmtId="0" fontId="57" fillId="20" borderId="29" xfId="0" applyNumberFormat="1" applyFont="1" applyFill="1" applyBorder="1" applyAlignment="1" applyProtection="1">
      <alignment horizontal="center" vertical="center" wrapText="1"/>
      <protection locked="0"/>
    </xf>
    <xf numFmtId="0" fontId="56" fillId="0" borderId="49" xfId="0" applyNumberFormat="1" applyFont="1" applyFill="1" applyBorder="1" applyAlignment="1" applyProtection="1">
      <alignment vertical="top" wrapText="1"/>
      <protection locked="0"/>
    </xf>
    <xf numFmtId="0" fontId="56" fillId="40" borderId="50" xfId="0" applyNumberFormat="1" applyFont="1" applyFill="1" applyBorder="1" applyAlignment="1">
      <alignment vertical="top" wrapText="1"/>
    </xf>
    <xf numFmtId="0" fontId="57" fillId="40" borderId="29" xfId="0" applyNumberFormat="1" applyFont="1" applyFill="1" applyBorder="1" applyAlignment="1" applyProtection="1">
      <alignment horizontal="center" vertical="center" wrapText="1"/>
      <protection locked="0"/>
    </xf>
    <xf numFmtId="0" fontId="0" fillId="0" borderId="47" xfId="0" applyNumberFormat="1" applyFill="1" applyBorder="1" applyAlignment="1">
      <alignment horizontal="center" vertical="center" wrapText="1"/>
    </xf>
    <xf numFmtId="0" fontId="0" fillId="0" borderId="25" xfId="0" applyNumberFormat="1" applyFill="1" applyBorder="1" applyAlignment="1" applyProtection="1">
      <alignment vertical="top" wrapText="1"/>
      <protection locked="0"/>
    </xf>
    <xf numFmtId="0" fontId="0" fillId="0" borderId="23" xfId="0" applyNumberFormat="1" applyFill="1" applyBorder="1" applyAlignment="1" applyProtection="1">
      <alignment vertical="top" wrapText="1"/>
      <protection locked="0"/>
    </xf>
    <xf numFmtId="0" fontId="58" fillId="0" borderId="25" xfId="0" applyNumberFormat="1" applyFont="1" applyFill="1" applyBorder="1" applyAlignment="1">
      <alignment vertical="top" wrapText="1"/>
    </xf>
    <xf numFmtId="0" fontId="58" fillId="0" borderId="25" xfId="0" applyNumberFormat="1" applyFont="1" applyFill="1" applyBorder="1" applyAlignment="1" applyProtection="1">
      <alignment vertical="top" wrapText="1"/>
      <protection locked="0"/>
    </xf>
    <xf numFmtId="0" fontId="0" fillId="35" borderId="25" xfId="0" applyNumberFormat="1" applyFill="1" applyBorder="1" applyAlignment="1" applyProtection="1">
      <alignment vertical="top" wrapText="1"/>
      <protection locked="0"/>
    </xf>
    <xf numFmtId="0" fontId="0" fillId="50" borderId="47" xfId="0" applyNumberFormat="1" applyFont="1" applyFill="1" applyBorder="1" applyAlignment="1">
      <alignment horizontal="center" vertical="center" wrapText="1"/>
    </xf>
    <xf numFmtId="0" fontId="0" fillId="50" borderId="23" xfId="0" applyNumberFormat="1" applyFont="1" applyFill="1" applyBorder="1" applyAlignment="1" applyProtection="1">
      <alignment vertical="top" wrapText="1"/>
      <protection locked="0"/>
    </xf>
    <xf numFmtId="0" fontId="0" fillId="50" borderId="46" xfId="0" applyNumberFormat="1" applyFont="1" applyFill="1" applyBorder="1" applyAlignment="1">
      <alignment vertical="top" wrapText="1"/>
    </xf>
    <xf numFmtId="0" fontId="0" fillId="51" borderId="46" xfId="0" applyNumberFormat="1" applyFont="1" applyFill="1" applyBorder="1" applyAlignment="1">
      <alignment vertical="top" wrapText="1"/>
    </xf>
    <xf numFmtId="0" fontId="28" fillId="51" borderId="46" xfId="0" applyNumberFormat="1" applyFont="1" applyFill="1" applyBorder="1" applyAlignment="1">
      <alignment horizontal="center" vertical="center" wrapText="1"/>
    </xf>
    <xf numFmtId="0" fontId="0" fillId="50" borderId="0" xfId="0" applyNumberFormat="1" applyFont="1" applyFill="1" applyBorder="1" applyAlignment="1">
      <alignment wrapText="1"/>
    </xf>
    <xf numFmtId="0" fontId="57" fillId="52" borderId="29" xfId="0" applyNumberFormat="1" applyFont="1" applyFill="1" applyBorder="1" applyAlignment="1" applyProtection="1">
      <alignment horizontal="center" vertical="center" wrapText="1"/>
      <protection locked="0"/>
    </xf>
    <xf numFmtId="0" fontId="19" fillId="0" borderId="15" xfId="0" applyNumberFormat="1" applyFont="1" applyFill="1" applyBorder="1" applyAlignment="1">
      <alignment wrapText="1"/>
    </xf>
    <xf numFmtId="0" fontId="19" fillId="0" borderId="17" xfId="0" applyNumberFormat="1" applyFont="1" applyFill="1" applyBorder="1" applyAlignment="1">
      <alignment wrapText="1"/>
    </xf>
    <xf numFmtId="0" fontId="19" fillId="0" borderId="12" xfId="0" applyNumberFormat="1" applyFont="1" applyFill="1" applyBorder="1" applyAlignment="1">
      <alignment wrapText="1"/>
    </xf>
    <xf numFmtId="0" fontId="19" fillId="0" borderId="14" xfId="0" applyNumberFormat="1" applyFont="1" applyFill="1" applyBorder="1" applyAlignment="1">
      <alignment wrapText="1"/>
    </xf>
    <xf numFmtId="0" fontId="59" fillId="0" borderId="23" xfId="0" applyNumberFormat="1" applyFont="1" applyFill="1" applyBorder="1" applyAlignment="1">
      <alignment vertical="top" wrapText="1"/>
    </xf>
    <xf numFmtId="0" fontId="59" fillId="0" borderId="25" xfId="0" applyNumberFormat="1" applyFont="1" applyFill="1" applyBorder="1" applyAlignment="1">
      <alignment horizontal="center" vertical="center" wrapText="1"/>
    </xf>
    <xf numFmtId="0" fontId="59" fillId="0" borderId="25" xfId="0" applyNumberFormat="1" applyFont="1" applyFill="1" applyBorder="1" applyAlignment="1">
      <alignment vertical="top" wrapText="1"/>
    </xf>
    <xf numFmtId="0" fontId="59" fillId="35" borderId="25" xfId="0" applyNumberFormat="1" applyFont="1" applyFill="1" applyBorder="1" applyAlignment="1">
      <alignment vertical="top" wrapText="1"/>
    </xf>
    <xf numFmtId="0" fontId="59" fillId="0" borderId="0" xfId="0" applyNumberFormat="1" applyFont="1" applyFill="1" applyBorder="1" applyAlignment="1">
      <alignment wrapText="1"/>
    </xf>
    <xf numFmtId="0" fontId="59" fillId="8" borderId="25" xfId="0" applyNumberFormat="1" applyFont="1" applyFill="1" applyBorder="1" applyAlignment="1">
      <alignment vertical="top" wrapText="1"/>
    </xf>
    <xf numFmtId="0" fontId="59" fillId="0" borderId="0" xfId="0" applyNumberFormat="1" applyFont="1" applyFill="1" applyBorder="1" applyAlignment="1">
      <alignment vertical="top" wrapText="1"/>
    </xf>
    <xf numFmtId="10" fontId="59" fillId="0" borderId="25" xfId="0" applyNumberFormat="1" applyFont="1" applyFill="1" applyBorder="1" applyAlignment="1">
      <alignment vertical="top" wrapText="1"/>
    </xf>
    <xf numFmtId="0" fontId="60" fillId="35" borderId="23" xfId="0" applyNumberFormat="1" applyFont="1" applyFill="1" applyBorder="1" applyAlignment="1">
      <alignment wrapText="1"/>
    </xf>
    <xf numFmtId="0" fontId="59" fillId="35" borderId="25" xfId="0" applyNumberFormat="1" applyFont="1" applyFill="1" applyBorder="1" applyAlignment="1">
      <alignment wrapText="1"/>
    </xf>
    <xf numFmtId="0" fontId="59" fillId="35" borderId="25" xfId="0" applyNumberFormat="1" applyFont="1" applyFill="1" applyBorder="1" applyAlignment="1">
      <alignment horizontal="center" vertical="center" wrapText="1"/>
    </xf>
    <xf numFmtId="0" fontId="59" fillId="50" borderId="23" xfId="0" applyNumberFormat="1" applyFont="1" applyFill="1" applyBorder="1" applyAlignment="1">
      <alignment vertical="top" wrapText="1"/>
    </xf>
    <xf numFmtId="0" fontId="59" fillId="50" borderId="25" xfId="0" applyNumberFormat="1" applyFont="1" applyFill="1" applyBorder="1" applyAlignment="1">
      <alignment horizontal="center" vertical="center" wrapText="1"/>
    </xf>
    <xf numFmtId="0" fontId="59" fillId="50" borderId="25" xfId="0" applyNumberFormat="1" applyFont="1" applyFill="1" applyBorder="1" applyAlignment="1">
      <alignment vertical="top" wrapText="1"/>
    </xf>
    <xf numFmtId="0" fontId="60" fillId="35" borderId="23" xfId="0" applyNumberFormat="1" applyFont="1" applyFill="1" applyBorder="1" applyAlignment="1">
      <alignment vertical="top" wrapText="1"/>
    </xf>
    <xf numFmtId="0" fontId="59" fillId="0" borderId="54" xfId="0" applyNumberFormat="1" applyFont="1" applyFill="1" applyBorder="1" applyAlignment="1">
      <alignment vertical="top" wrapText="1"/>
    </xf>
    <xf numFmtId="0" fontId="59" fillId="0" borderId="31" xfId="0" applyNumberFormat="1" applyFont="1" applyFill="1" applyBorder="1" applyAlignment="1">
      <alignment horizontal="center" vertical="center" wrapText="1"/>
    </xf>
    <xf numFmtId="0" fontId="59" fillId="0" borderId="31" xfId="0" applyNumberFormat="1" applyFont="1" applyFill="1" applyBorder="1" applyAlignment="1">
      <alignment vertical="top" wrapText="1"/>
    </xf>
    <xf numFmtId="0" fontId="59" fillId="0" borderId="83" xfId="0" applyNumberFormat="1" applyFont="1" applyFill="1" applyBorder="1" applyAlignment="1">
      <alignment vertical="top" wrapText="1"/>
    </xf>
    <xf numFmtId="0" fontId="59" fillId="0" borderId="50" xfId="0" applyNumberFormat="1" applyFont="1" applyFill="1" applyBorder="1" applyAlignment="1">
      <alignment vertical="top" wrapText="1"/>
    </xf>
    <xf numFmtId="0" fontId="59" fillId="0" borderId="28" xfId="0" applyFont="1" applyFill="1" applyBorder="1" applyAlignment="1">
      <alignment vertical="top" wrapText="1"/>
    </xf>
    <xf numFmtId="0" fontId="14" fillId="32" borderId="43" xfId="0" applyNumberFormat="1" applyFont="1" applyFill="1" applyBorder="1" applyAlignment="1">
      <alignment horizontal="center" vertical="center" wrapText="1"/>
    </xf>
    <xf numFmtId="0" fontId="14" fillId="32" borderId="43" xfId="0" applyNumberFormat="1" applyFont="1" applyFill="1" applyBorder="1" applyAlignment="1">
      <alignment horizontal="center" vertical="center"/>
    </xf>
    <xf numFmtId="0" fontId="15" fillId="21" borderId="22" xfId="0" applyNumberFormat="1" applyFont="1" applyFill="1" applyBorder="1" applyAlignment="1">
      <alignment horizontal="left" vertical="center" wrapText="1"/>
    </xf>
    <xf numFmtId="0" fontId="34" fillId="0" borderId="0" xfId="0" applyNumberFormat="1" applyFont="1" applyFill="1" applyBorder="1" applyAlignment="1">
      <alignment horizontal="center"/>
    </xf>
    <xf numFmtId="0" fontId="35" fillId="0" borderId="0" xfId="0" applyNumberFormat="1" applyFont="1" applyFill="1" applyBorder="1" applyAlignment="1">
      <alignment horizontal="center"/>
    </xf>
    <xf numFmtId="0" fontId="0" fillId="38" borderId="84" xfId="0" applyNumberFormat="1" applyFont="1" applyFill="1" applyBorder="1" applyAlignment="1">
      <alignment vertical="top" wrapText="1"/>
    </xf>
    <xf numFmtId="0" fontId="20" fillId="21" borderId="22" xfId="0" applyNumberFormat="1" applyFont="1" applyFill="1" applyBorder="1" applyAlignment="1">
      <alignment horizontal="left" wrapText="1"/>
    </xf>
    <xf numFmtId="0" fontId="21" fillId="53" borderId="43" xfId="0" applyFont="1" applyFill="1" applyBorder="1" applyAlignment="1">
      <alignment horizontal="left"/>
    </xf>
    <xf numFmtId="0" fontId="23" fillId="53" borderId="22" xfId="0" applyNumberFormat="1" applyFont="1" applyFill="1" applyBorder="1" applyAlignment="1">
      <alignment horizontal="left"/>
    </xf>
    <xf numFmtId="0" fontId="0" fillId="0" borderId="28" xfId="0" applyFont="1" applyFill="1" applyBorder="1" applyAlignment="1">
      <alignment horizontal="left" vertical="top" wrapText="1"/>
    </xf>
    <xf numFmtId="0" fontId="0" fillId="0" borderId="85" xfId="0" applyFont="1" applyFill="1" applyBorder="1" applyAlignment="1">
      <alignment horizontal="left" vertical="top" wrapText="1"/>
    </xf>
    <xf numFmtId="0" fontId="36" fillId="53" borderId="0" xfId="0" applyNumberFormat="1" applyFont="1" applyFill="1" applyBorder="1" applyAlignment="1">
      <alignment horizontal="left" wrapText="1"/>
    </xf>
    <xf numFmtId="0" fontId="27" fillId="41" borderId="34" xfId="0" applyFont="1" applyFill="1" applyBorder="1" applyAlignment="1">
      <alignment horizontal="left" wrapText="1"/>
    </xf>
    <xf numFmtId="0" fontId="19" fillId="35" borderId="18" xfId="0" applyFont="1" applyFill="1" applyBorder="1" applyAlignment="1">
      <alignment horizontal="left" vertical="center" wrapText="1"/>
    </xf>
    <xf numFmtId="0" fontId="60" fillId="35" borderId="23" xfId="0" applyNumberFormat="1" applyFont="1" applyFill="1" applyBorder="1" applyAlignment="1">
      <alignment horizontal="left" vertical="top" wrapText="1"/>
    </xf>
    <xf numFmtId="0" fontId="19" fillId="21" borderId="43" xfId="77" applyFont="1" applyFill="1" applyBorder="1" applyAlignment="1">
      <alignment wrapText="1"/>
      <protection/>
    </xf>
    <xf numFmtId="0" fontId="19" fillId="54" borderId="86" xfId="77" applyFont="1" applyFill="1" applyBorder="1" applyAlignment="1">
      <alignment horizontal="center"/>
      <protection/>
    </xf>
    <xf numFmtId="0" fontId="19" fillId="54" borderId="87" xfId="77" applyFont="1" applyFill="1" applyBorder="1" applyAlignment="1">
      <alignment horizontal="center"/>
      <protection/>
    </xf>
    <xf numFmtId="0" fontId="19" fillId="54" borderId="88" xfId="77" applyFont="1" applyFill="1" applyBorder="1" applyAlignment="1">
      <alignment horizontal="center"/>
      <protection/>
    </xf>
    <xf numFmtId="0" fontId="21" fillId="53" borderId="22" xfId="0" applyFont="1" applyFill="1" applyBorder="1" applyAlignment="1">
      <alignment horizontal="left"/>
    </xf>
  </cellXfs>
  <cellStyles count="68">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rgebnis 1"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te" xfId="74"/>
    <cellStyle name="Output" xfId="75"/>
    <cellStyle name="Percent" xfId="76"/>
    <cellStyle name="Standard_20080708-Qualitätskriterien-final" xfId="77"/>
    <cellStyle name="Title" xfId="78"/>
    <cellStyle name="Total" xfId="79"/>
    <cellStyle name="Überschrift 5" xfId="80"/>
    <cellStyle name="Warning Text" xfId="81"/>
  </cellStyles>
  <dxfs count="4">
    <dxf>
      <font>
        <b val="0"/>
        <color indexed="10"/>
      </font>
    </dxf>
    <dxf>
      <font>
        <b val="0"/>
        <color indexed="57"/>
      </font>
    </dxf>
    <dxf>
      <font>
        <b val="0"/>
        <color indexed="10"/>
      </font>
    </dxf>
    <dxf>
      <font>
        <b val="0"/>
        <color indexed="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DD0806"/>
      <rgbColor rgb="001FB714"/>
      <rgbColor rgb="0001000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4:F30"/>
  <sheetViews>
    <sheetView zoomScalePageLayoutView="0" workbookViewId="0" topLeftCell="C7">
      <selection activeCell="I15" sqref="I15"/>
    </sheetView>
  </sheetViews>
  <sheetFormatPr defaultColWidth="11.421875" defaultRowHeight="12.75"/>
  <cols>
    <col min="1" max="1" width="2.00390625" style="1" customWidth="1"/>
    <col min="2" max="2" width="3.7109375" style="1" customWidth="1"/>
    <col min="3" max="3" width="16.8515625" style="1" customWidth="1"/>
    <col min="4" max="4" width="28.8515625" style="1" customWidth="1"/>
    <col min="5" max="5" width="57.140625" style="1" customWidth="1"/>
    <col min="6" max="16384" width="9.140625" style="0" customWidth="1"/>
  </cols>
  <sheetData>
    <row r="4" spans="3:6" ht="12.75">
      <c r="C4" s="326" t="s">
        <v>261</v>
      </c>
      <c r="D4" s="327"/>
      <c r="E4" s="327"/>
      <c r="F4" s="327"/>
    </row>
    <row r="5" spans="3:6" ht="12.75">
      <c r="C5" s="327"/>
      <c r="D5" s="327"/>
      <c r="E5" s="327"/>
      <c r="F5" s="327"/>
    </row>
    <row r="6" spans="3:6" ht="12.75">
      <c r="C6" s="327"/>
      <c r="D6" s="327"/>
      <c r="E6" s="327"/>
      <c r="F6" s="327"/>
    </row>
    <row r="7" spans="3:6" ht="12.75">
      <c r="C7" s="327"/>
      <c r="D7" s="327"/>
      <c r="E7" s="327"/>
      <c r="F7" s="327"/>
    </row>
    <row r="8" spans="3:6" ht="12.75">
      <c r="C8" s="327"/>
      <c r="D8" s="327"/>
      <c r="E8" s="327"/>
      <c r="F8" s="327"/>
    </row>
    <row r="9" spans="3:6" ht="12.75">
      <c r="C9" s="327"/>
      <c r="D9" s="327"/>
      <c r="E9" s="327"/>
      <c r="F9" s="327"/>
    </row>
    <row r="10" spans="3:6" ht="12.75">
      <c r="C10" s="327"/>
      <c r="D10" s="327"/>
      <c r="E10" s="327"/>
      <c r="F10" s="327"/>
    </row>
    <row r="11" spans="3:6" ht="19.5" customHeight="1">
      <c r="C11" s="327"/>
      <c r="D11" s="327"/>
      <c r="E11" s="327"/>
      <c r="F11" s="327"/>
    </row>
    <row r="12" spans="3:6" ht="58.5" customHeight="1">
      <c r="C12" s="328" t="s">
        <v>317</v>
      </c>
      <c r="D12" s="328"/>
      <c r="E12" s="328"/>
      <c r="F12" s="328"/>
    </row>
    <row r="13" spans="3:6" ht="29.25" customHeight="1">
      <c r="C13" s="2"/>
      <c r="D13" s="3"/>
      <c r="E13" s="3"/>
      <c r="F13" s="4"/>
    </row>
    <row r="14" spans="3:6" ht="15.75">
      <c r="C14" s="5"/>
      <c r="D14" s="6"/>
      <c r="E14" s="6"/>
      <c r="F14" s="7"/>
    </row>
    <row r="15" spans="3:6" ht="15.75">
      <c r="C15" s="5"/>
      <c r="D15" s="6"/>
      <c r="E15" s="6"/>
      <c r="F15" s="7"/>
    </row>
    <row r="16" spans="3:6" ht="45">
      <c r="C16" s="5"/>
      <c r="D16" s="8" t="s">
        <v>154</v>
      </c>
      <c r="E16" s="9" t="s">
        <v>155</v>
      </c>
      <c r="F16" s="7"/>
    </row>
    <row r="17" spans="3:6" ht="15">
      <c r="C17" s="10"/>
      <c r="D17" s="6"/>
      <c r="E17" s="6"/>
      <c r="F17" s="7"/>
    </row>
    <row r="18" spans="3:6" ht="15.75">
      <c r="C18" s="10"/>
      <c r="D18" s="8" t="s">
        <v>156</v>
      </c>
      <c r="E18" s="9" t="s">
        <v>157</v>
      </c>
      <c r="F18" s="7"/>
    </row>
    <row r="19" spans="3:6" ht="15.75">
      <c r="C19" s="10"/>
      <c r="D19" s="8"/>
      <c r="E19" s="9"/>
      <c r="F19" s="7"/>
    </row>
    <row r="20" spans="3:6" ht="60">
      <c r="C20" s="10"/>
      <c r="D20" s="8" t="s">
        <v>158</v>
      </c>
      <c r="E20" s="9" t="s">
        <v>316</v>
      </c>
      <c r="F20" s="7"/>
    </row>
    <row r="21" spans="3:6" ht="15.75">
      <c r="C21" s="10"/>
      <c r="D21" s="8"/>
      <c r="E21" s="9"/>
      <c r="F21" s="7"/>
    </row>
    <row r="22" spans="3:6" ht="30">
      <c r="C22" s="10"/>
      <c r="D22" s="8" t="s">
        <v>159</v>
      </c>
      <c r="E22" s="9" t="s">
        <v>160</v>
      </c>
      <c r="F22" s="7"/>
    </row>
    <row r="23" spans="3:6" ht="15.75">
      <c r="C23" s="10"/>
      <c r="D23" s="8"/>
      <c r="E23" s="11"/>
      <c r="F23" s="7"/>
    </row>
    <row r="24" spans="3:6" ht="30">
      <c r="C24" s="10"/>
      <c r="D24" s="8" t="s">
        <v>161</v>
      </c>
      <c r="E24" s="9" t="s">
        <v>162</v>
      </c>
      <c r="F24" s="7"/>
    </row>
    <row r="25" spans="3:6" ht="15.75">
      <c r="C25" s="10"/>
      <c r="D25" s="8"/>
      <c r="E25" s="11"/>
      <c r="F25" s="7"/>
    </row>
    <row r="26" spans="3:6" ht="15.75">
      <c r="C26" s="10"/>
      <c r="D26" s="8" t="s">
        <v>163</v>
      </c>
      <c r="E26" s="11" t="s">
        <v>164</v>
      </c>
      <c r="F26" s="7"/>
    </row>
    <row r="27" spans="3:6" ht="15">
      <c r="C27" s="12"/>
      <c r="D27" s="13"/>
      <c r="E27" s="13"/>
      <c r="F27" s="14"/>
    </row>
    <row r="28" ht="12.75">
      <c r="F28" s="1"/>
    </row>
    <row r="29" spans="3:6" ht="12.75">
      <c r="C29" s="329" t="s">
        <v>260</v>
      </c>
      <c r="D29" s="329"/>
      <c r="E29" s="329"/>
      <c r="F29" s="329"/>
    </row>
    <row r="30" spans="3:6" ht="12.75">
      <c r="C30" s="330" t="s">
        <v>310</v>
      </c>
      <c r="D30" s="330"/>
      <c r="E30" s="330"/>
      <c r="F30" s="330"/>
    </row>
  </sheetData>
  <sheetProtection selectLockedCells="1" selectUnlockedCells="1"/>
  <mergeCells count="4">
    <mergeCell ref="C4:F11"/>
    <mergeCell ref="C12:F12"/>
    <mergeCell ref="C29:F29"/>
    <mergeCell ref="C30:F30"/>
  </mergeCell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E30"/>
  <sheetViews>
    <sheetView zoomScalePageLayoutView="0" workbookViewId="0" topLeftCell="A23">
      <selection activeCell="G10" sqref="G10"/>
    </sheetView>
  </sheetViews>
  <sheetFormatPr defaultColWidth="20.57421875" defaultRowHeight="12.75"/>
  <cols>
    <col min="1" max="1" width="4.421875" style="1" customWidth="1"/>
    <col min="2" max="2" width="13.7109375" style="1" customWidth="1"/>
    <col min="3" max="3" width="35.8515625" style="1" customWidth="1"/>
    <col min="4" max="4" width="60.57421875" style="1" customWidth="1"/>
    <col min="5" max="5" width="2.421875" style="1" customWidth="1"/>
  </cols>
  <sheetData>
    <row r="2" spans="2:5" ht="12.75">
      <c r="B2" s="15"/>
      <c r="C2" s="16"/>
      <c r="D2" s="16"/>
      <c r="E2" s="17"/>
    </row>
    <row r="3" spans="2:5" ht="12.75">
      <c r="B3" s="18"/>
      <c r="C3" s="19"/>
      <c r="D3" s="19"/>
      <c r="E3" s="20"/>
    </row>
    <row r="4" spans="2:5" ht="20.25">
      <c r="B4" s="18"/>
      <c r="C4" s="21" t="s">
        <v>165</v>
      </c>
      <c r="D4" s="22"/>
      <c r="E4" s="20"/>
    </row>
    <row r="5" spans="2:5" ht="24" customHeight="1">
      <c r="B5" s="23"/>
      <c r="C5" s="24"/>
      <c r="D5" s="25"/>
      <c r="E5" s="26"/>
    </row>
    <row r="6" spans="2:5" ht="12.75">
      <c r="B6" s="23" t="s">
        <v>166</v>
      </c>
      <c r="C6" s="27"/>
      <c r="D6" s="27"/>
      <c r="E6" s="26"/>
    </row>
    <row r="7" spans="2:5" ht="12.75">
      <c r="B7" s="23"/>
      <c r="C7" s="27"/>
      <c r="D7" s="27"/>
      <c r="E7" s="26"/>
    </row>
    <row r="8" spans="2:5" ht="156.75" customHeight="1">
      <c r="B8" s="331" t="s">
        <v>315</v>
      </c>
      <c r="C8" s="331"/>
      <c r="D8" s="331"/>
      <c r="E8" s="331"/>
    </row>
    <row r="9" spans="2:5" ht="14.25">
      <c r="B9" s="332"/>
      <c r="C9" s="332"/>
      <c r="D9" s="332"/>
      <c r="E9" s="332"/>
    </row>
    <row r="10" spans="2:5" ht="12.75">
      <c r="B10" s="28" t="s">
        <v>167</v>
      </c>
      <c r="C10" s="29"/>
      <c r="D10" s="29"/>
      <c r="E10" s="30"/>
    </row>
    <row r="11" spans="2:5" ht="20.25" customHeight="1">
      <c r="B11" s="31"/>
      <c r="C11" s="32"/>
      <c r="D11" s="32"/>
      <c r="E11" s="33"/>
    </row>
    <row r="12" spans="2:5" ht="12.75">
      <c r="B12" s="28" t="s">
        <v>168</v>
      </c>
      <c r="C12" s="29"/>
      <c r="D12" s="29"/>
      <c r="E12" s="30"/>
    </row>
    <row r="13" spans="2:5" ht="23.25" customHeight="1">
      <c r="B13" s="31"/>
      <c r="C13" s="32"/>
      <c r="D13" s="32"/>
      <c r="E13" s="33"/>
    </row>
    <row r="14" spans="2:5" ht="12.75">
      <c r="B14" s="28" t="s">
        <v>169</v>
      </c>
      <c r="C14" s="29"/>
      <c r="D14" s="29"/>
      <c r="E14" s="30"/>
    </row>
    <row r="15" spans="2:5" ht="20.25" customHeight="1">
      <c r="B15" s="34"/>
      <c r="C15" s="32"/>
      <c r="D15" s="32"/>
      <c r="E15" s="33"/>
    </row>
    <row r="16" spans="2:5" ht="12.75">
      <c r="B16" s="28" t="s">
        <v>170</v>
      </c>
      <c r="C16" s="35"/>
      <c r="D16" s="36"/>
      <c r="E16" s="30"/>
    </row>
    <row r="17" spans="2:5" ht="19.5" customHeight="1">
      <c r="B17" s="34"/>
      <c r="C17" s="37"/>
      <c r="D17" s="38"/>
      <c r="E17" s="33"/>
    </row>
    <row r="18" spans="2:5" ht="12.75">
      <c r="B18" s="28" t="s">
        <v>171</v>
      </c>
      <c r="C18" s="35"/>
      <c r="D18" s="36"/>
      <c r="E18" s="30"/>
    </row>
    <row r="19" spans="2:5" ht="21" customHeight="1">
      <c r="B19" s="34"/>
      <c r="C19" s="37"/>
      <c r="D19" s="38"/>
      <c r="E19" s="33"/>
    </row>
    <row r="20" spans="2:5" ht="12.75">
      <c r="B20" s="28" t="s">
        <v>172</v>
      </c>
      <c r="C20" s="35"/>
      <c r="D20" s="36"/>
      <c r="E20" s="30"/>
    </row>
    <row r="21" spans="2:5" ht="19.5" customHeight="1">
      <c r="B21" s="34"/>
      <c r="C21" s="37"/>
      <c r="D21" s="38"/>
      <c r="E21" s="33"/>
    </row>
    <row r="22" spans="2:5" ht="12.75">
      <c r="B22" s="28" t="s">
        <v>173</v>
      </c>
      <c r="C22" s="35"/>
      <c r="D22" s="36"/>
      <c r="E22" s="30"/>
    </row>
    <row r="23" spans="2:5" ht="18.75" customHeight="1">
      <c r="B23" s="34"/>
      <c r="C23" s="37"/>
      <c r="D23" s="39"/>
      <c r="E23" s="33"/>
    </row>
    <row r="24" spans="2:5" ht="12.75">
      <c r="B24" s="40"/>
      <c r="C24" s="35"/>
      <c r="D24" s="41"/>
      <c r="E24" s="30"/>
    </row>
    <row r="25" spans="2:5" ht="12.75">
      <c r="B25" s="40"/>
      <c r="C25" s="35"/>
      <c r="D25" s="42"/>
      <c r="E25" s="30"/>
    </row>
    <row r="26" spans="2:5" ht="12.75">
      <c r="B26" s="40"/>
      <c r="C26" s="35"/>
      <c r="D26" s="42"/>
      <c r="E26" s="30"/>
    </row>
    <row r="27" spans="2:5" ht="12.75">
      <c r="B27" s="43"/>
      <c r="C27" s="44"/>
      <c r="D27" s="44"/>
      <c r="E27" s="45"/>
    </row>
    <row r="29" spans="2:5" ht="12.75">
      <c r="B29" s="329" t="s">
        <v>79</v>
      </c>
      <c r="C29" s="329"/>
      <c r="D29" s="329"/>
      <c r="E29" s="329"/>
    </row>
    <row r="30" spans="2:5" ht="12.75">
      <c r="B30" s="330" t="s">
        <v>310</v>
      </c>
      <c r="C30" s="330"/>
      <c r="D30" s="330"/>
      <c r="E30" s="330"/>
    </row>
  </sheetData>
  <sheetProtection selectLockedCells="1" selectUnlockedCells="1"/>
  <mergeCells count="4">
    <mergeCell ref="B8:E8"/>
    <mergeCell ref="B9:E9"/>
    <mergeCell ref="B29:E29"/>
    <mergeCell ref="B30:E30"/>
  </mergeCells>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14"/>
  <sheetViews>
    <sheetView zoomScaleSheetLayoutView="100" zoomScalePageLayoutView="0" workbookViewId="0" topLeftCell="A3">
      <selection activeCell="G10" sqref="G10"/>
    </sheetView>
  </sheetViews>
  <sheetFormatPr defaultColWidth="11.421875" defaultRowHeight="12.75"/>
  <cols>
    <col min="1" max="1" width="9.140625" style="0" customWidth="1"/>
    <col min="2" max="2" width="15.00390625" style="0" customWidth="1"/>
    <col min="3" max="3" width="120.421875" style="46" customWidth="1"/>
    <col min="4" max="16384" width="9.140625" style="0" customWidth="1"/>
  </cols>
  <sheetData>
    <row r="1" spans="1:3" ht="27" customHeight="1">
      <c r="A1" s="47"/>
      <c r="B1" s="333" t="s">
        <v>174</v>
      </c>
      <c r="C1" s="333"/>
    </row>
    <row r="2" spans="1:3" s="50" customFormat="1" ht="323.25" customHeight="1">
      <c r="A2" s="48"/>
      <c r="B2" s="49"/>
      <c r="C2" s="282" t="s">
        <v>313</v>
      </c>
    </row>
    <row r="3" spans="1:3" ht="25.5">
      <c r="A3" s="47"/>
      <c r="B3" s="51" t="s">
        <v>314</v>
      </c>
      <c r="C3" s="52" t="s">
        <v>88</v>
      </c>
    </row>
    <row r="4" spans="1:3" ht="12.75">
      <c r="A4" s="47"/>
      <c r="B4" s="53"/>
      <c r="C4" s="54" t="s">
        <v>89</v>
      </c>
    </row>
    <row r="5" spans="1:3" ht="12.75">
      <c r="A5" s="47"/>
      <c r="B5" s="55"/>
      <c r="C5" s="56" t="s">
        <v>90</v>
      </c>
    </row>
    <row r="6" spans="1:3" ht="12.75">
      <c r="A6" s="47"/>
      <c r="B6" s="57" t="s">
        <v>91</v>
      </c>
      <c r="C6" s="58" t="s">
        <v>92</v>
      </c>
    </row>
    <row r="7" spans="1:3" ht="38.25">
      <c r="A7" s="47"/>
      <c r="B7" s="59"/>
      <c r="C7" s="54" t="s">
        <v>93</v>
      </c>
    </row>
    <row r="8" spans="1:3" ht="12.75">
      <c r="A8" s="47"/>
      <c r="B8" s="60" t="s">
        <v>94</v>
      </c>
      <c r="C8" s="61" t="s">
        <v>95</v>
      </c>
    </row>
    <row r="9" spans="1:3" ht="63.75">
      <c r="A9" s="47"/>
      <c r="B9" s="62"/>
      <c r="C9" s="54" t="s">
        <v>96</v>
      </c>
    </row>
    <row r="10" spans="1:3" ht="12.75">
      <c r="A10" s="47"/>
      <c r="B10" s="63" t="s">
        <v>97</v>
      </c>
      <c r="C10" s="64" t="s">
        <v>98</v>
      </c>
    </row>
    <row r="11" spans="1:3" ht="51">
      <c r="A11" s="47"/>
      <c r="B11" s="65"/>
      <c r="C11" s="56" t="s">
        <v>99</v>
      </c>
    </row>
    <row r="13" spans="2:5" ht="12.75">
      <c r="B13" s="329" t="s">
        <v>260</v>
      </c>
      <c r="C13" s="329"/>
      <c r="D13" s="329"/>
      <c r="E13" s="329"/>
    </row>
    <row r="14" spans="2:5" ht="12.75">
      <c r="B14" s="330" t="s">
        <v>310</v>
      </c>
      <c r="C14" s="330"/>
      <c r="D14" s="330"/>
      <c r="E14" s="330"/>
    </row>
  </sheetData>
  <sheetProtection selectLockedCells="1" selectUnlockedCells="1"/>
  <mergeCells count="3">
    <mergeCell ref="B1:C1"/>
    <mergeCell ref="B13:E13"/>
    <mergeCell ref="B14:E14"/>
  </mergeCells>
  <printOptions/>
  <pageMargins left="0.75" right="0.75" top="1" bottom="1" header="0.5118055555555555" footer="0.5118055555555555"/>
  <pageSetup fitToHeight="1"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dimension ref="A1:G51"/>
  <sheetViews>
    <sheetView zoomScalePageLayoutView="0" workbookViewId="0" topLeftCell="A13">
      <selection activeCell="B48" sqref="B48"/>
    </sheetView>
  </sheetViews>
  <sheetFormatPr defaultColWidth="11.421875" defaultRowHeight="12.75"/>
  <cols>
    <col min="1" max="1" width="2.28125" style="1" customWidth="1"/>
    <col min="2" max="2" width="73.28125" style="1" customWidth="1"/>
    <col min="3" max="3" width="4.8515625" style="1" customWidth="1"/>
    <col min="4" max="4" width="9.421875" style="1" customWidth="1"/>
    <col min="5" max="5" width="10.00390625" style="1" customWidth="1"/>
    <col min="6" max="6" width="4.421875" style="1" customWidth="1"/>
    <col min="7" max="7" width="64.7109375" style="1" customWidth="1"/>
    <col min="8" max="16384" width="9.140625" style="1" customWidth="1"/>
  </cols>
  <sheetData>
    <row r="1" spans="2:7" s="66" customFormat="1" ht="23.25">
      <c r="B1" s="334" t="s">
        <v>100</v>
      </c>
      <c r="C1" s="334"/>
      <c r="D1" s="334"/>
      <c r="E1" s="334"/>
      <c r="F1" s="334"/>
      <c r="G1" s="334"/>
    </row>
    <row r="2" spans="1:7" ht="18">
      <c r="A2" s="67"/>
      <c r="B2" s="68"/>
      <c r="G2" s="69"/>
    </row>
    <row r="3" spans="1:7" ht="18">
      <c r="A3" s="67"/>
      <c r="B3" s="70" t="s">
        <v>101</v>
      </c>
      <c r="G3" s="69"/>
    </row>
    <row r="4" spans="2:7" ht="12.75">
      <c r="B4" s="71"/>
      <c r="G4" s="69"/>
    </row>
    <row r="5" spans="2:7" ht="12.75">
      <c r="B5" s="72" t="s">
        <v>102</v>
      </c>
      <c r="C5" s="73" t="s">
        <v>103</v>
      </c>
      <c r="D5" s="74" t="s">
        <v>104</v>
      </c>
      <c r="E5" s="75" t="s">
        <v>311</v>
      </c>
      <c r="G5" s="76" t="s">
        <v>105</v>
      </c>
    </row>
    <row r="6" spans="2:7" s="77" customFormat="1" ht="12.75">
      <c r="B6" s="78" t="s">
        <v>106</v>
      </c>
      <c r="C6" s="79"/>
      <c r="D6" s="80"/>
      <c r="E6" s="81"/>
      <c r="G6" s="82" t="s">
        <v>107</v>
      </c>
    </row>
    <row r="7" spans="2:7" ht="12.75" customHeight="1">
      <c r="B7" s="83" t="s">
        <v>108</v>
      </c>
      <c r="C7" s="84">
        <f>SUM(D7:E7)</f>
        <v>4</v>
      </c>
      <c r="D7" s="85">
        <f>COUNTIF('3. Quality ToolKit'!H5:H8,"M")</f>
        <v>4</v>
      </c>
      <c r="E7" s="85">
        <f>COUNTIF('3. Quality ToolKit'!H5:H8,"E")</f>
        <v>0</v>
      </c>
      <c r="G7" s="335" t="s">
        <v>109</v>
      </c>
    </row>
    <row r="8" spans="2:7" ht="12.75">
      <c r="B8" s="86" t="s">
        <v>110</v>
      </c>
      <c r="C8" s="84">
        <f>SUM(D8:E8)</f>
        <v>2</v>
      </c>
      <c r="D8" s="85">
        <f>COUNTIF('3. Quality ToolKit'!H10:H11,"M")</f>
        <v>2</v>
      </c>
      <c r="E8" s="85">
        <f>COUNTIF('3. Quality ToolKit'!H10:H11,"E")</f>
        <v>0</v>
      </c>
      <c r="G8" s="335"/>
    </row>
    <row r="9" spans="2:7" ht="12.75">
      <c r="B9" s="87" t="s">
        <v>103</v>
      </c>
      <c r="C9" s="84">
        <f>SUM(D9:E9)</f>
        <v>6</v>
      </c>
      <c r="D9" s="88">
        <f>SUM(D7:D8)</f>
        <v>6</v>
      </c>
      <c r="E9" s="89">
        <f>SUM(E7:E8)</f>
        <v>0</v>
      </c>
      <c r="G9" s="335"/>
    </row>
    <row r="10" spans="2:7" s="77" customFormat="1" ht="12.75">
      <c r="B10" s="90" t="s">
        <v>111</v>
      </c>
      <c r="C10" s="91"/>
      <c r="D10" s="92"/>
      <c r="E10" s="93"/>
      <c r="G10" s="94" t="s">
        <v>111</v>
      </c>
    </row>
    <row r="11" spans="2:7" ht="20.25" customHeight="1">
      <c r="B11" s="86" t="s">
        <v>111</v>
      </c>
      <c r="C11" s="84">
        <f>SUM(D11:E11)</f>
        <v>6</v>
      </c>
      <c r="D11" s="95">
        <f>COUNTIF('3. Quality ToolKit'!H13:H18,"M")</f>
        <v>2</v>
      </c>
      <c r="E11" s="96">
        <f>COUNTIF('3. Quality ToolKit'!H13:H18,"E")</f>
        <v>4</v>
      </c>
      <c r="G11" s="336" t="s">
        <v>112</v>
      </c>
    </row>
    <row r="12" spans="2:7" ht="21.75" customHeight="1">
      <c r="B12" s="87" t="s">
        <v>103</v>
      </c>
      <c r="C12" s="84">
        <f>SUM(D12:E12)</f>
        <v>6</v>
      </c>
      <c r="D12" s="88">
        <f>SUM(D11)</f>
        <v>2</v>
      </c>
      <c r="E12" s="89">
        <f>SUM(E11)</f>
        <v>4</v>
      </c>
      <c r="G12" s="336"/>
    </row>
    <row r="13" spans="2:7" s="77" customFormat="1" ht="12.75">
      <c r="B13" s="78" t="s">
        <v>113</v>
      </c>
      <c r="C13" s="97"/>
      <c r="D13" s="92"/>
      <c r="E13" s="93"/>
      <c r="G13" s="98" t="s">
        <v>114</v>
      </c>
    </row>
    <row r="14" spans="2:7" ht="38.25">
      <c r="B14" s="86" t="s">
        <v>115</v>
      </c>
      <c r="C14" s="84">
        <f>SUM(D14:E14)</f>
        <v>4</v>
      </c>
      <c r="D14" s="85">
        <f>COUNTIF('3. Quality ToolKit'!H20:H23,"M")</f>
        <v>3</v>
      </c>
      <c r="E14" s="99">
        <f>COUNTIF('3. Quality ToolKit'!H20:H23,"E")</f>
        <v>1</v>
      </c>
      <c r="G14" s="100" t="s">
        <v>116</v>
      </c>
    </row>
    <row r="15" spans="2:7" ht="12.75">
      <c r="B15" s="87" t="s">
        <v>103</v>
      </c>
      <c r="C15" s="84">
        <f>SUM(D15:E15)</f>
        <v>4</v>
      </c>
      <c r="D15" s="88">
        <f>SUM(D14)</f>
        <v>3</v>
      </c>
      <c r="E15" s="89">
        <f>SUM(E14)</f>
        <v>1</v>
      </c>
      <c r="G15" s="69"/>
    </row>
    <row r="16" spans="2:7" s="77" customFormat="1" ht="12.75">
      <c r="B16" s="101" t="s">
        <v>117</v>
      </c>
      <c r="C16" s="102"/>
      <c r="D16" s="92"/>
      <c r="E16" s="93"/>
      <c r="G16" s="103" t="s">
        <v>117</v>
      </c>
    </row>
    <row r="17" spans="2:7" ht="21" customHeight="1">
      <c r="B17" s="104" t="s">
        <v>259</v>
      </c>
      <c r="C17" s="84">
        <f aca="true" t="shared" si="0" ref="C17:C24">SUM(D17:E17)</f>
        <v>6</v>
      </c>
      <c r="D17" s="85">
        <f>COUNTIF('3. Quality ToolKit'!H26:H31,"M")</f>
        <v>4</v>
      </c>
      <c r="E17" s="99">
        <f>COUNTIF('3. Quality ToolKit'!H26:H31,"E")</f>
        <v>2</v>
      </c>
      <c r="G17" s="335" t="s">
        <v>312</v>
      </c>
    </row>
    <row r="18" spans="2:7" ht="12.75">
      <c r="B18" s="86" t="s">
        <v>118</v>
      </c>
      <c r="C18" s="84">
        <f t="shared" si="0"/>
        <v>1</v>
      </c>
      <c r="D18" s="85">
        <f>COUNTIF('3. Quality ToolKit'!H33:H33,"M")</f>
        <v>1</v>
      </c>
      <c r="E18" s="99">
        <f>COUNTIF('3. Quality ToolKit'!H33:H33,"E")</f>
        <v>0</v>
      </c>
      <c r="G18" s="335"/>
    </row>
    <row r="19" spans="2:7" ht="12.75">
      <c r="B19" s="86" t="s">
        <v>119</v>
      </c>
      <c r="C19" s="84">
        <f t="shared" si="0"/>
        <v>4</v>
      </c>
      <c r="D19" s="85">
        <f>COUNTIF('3. Quality ToolKit'!H35:H38,"M")</f>
        <v>2</v>
      </c>
      <c r="E19" s="99">
        <f>COUNTIF('3. Quality ToolKit'!H35:H38,"E")</f>
        <v>2</v>
      </c>
      <c r="G19" s="335"/>
    </row>
    <row r="20" spans="2:7" ht="12.75">
      <c r="B20" s="86" t="s">
        <v>120</v>
      </c>
      <c r="C20" s="84">
        <f t="shared" si="0"/>
        <v>4</v>
      </c>
      <c r="D20" s="85">
        <f>COUNTIF('3. Quality ToolKit'!H40:H43,"M")</f>
        <v>3</v>
      </c>
      <c r="E20" s="99">
        <f>COUNTIF('3. Quality ToolKit'!H40:H43,"E")</f>
        <v>1</v>
      </c>
      <c r="G20" s="335"/>
    </row>
    <row r="21" spans="2:7" ht="12.75">
      <c r="B21" s="86" t="s">
        <v>121</v>
      </c>
      <c r="C21" s="84">
        <f t="shared" si="0"/>
        <v>2</v>
      </c>
      <c r="D21" s="85">
        <f>COUNTIF('3. Quality ToolKit'!H45:H46,"M")</f>
        <v>2</v>
      </c>
      <c r="E21" s="99">
        <f>COUNTIF('3. Quality ToolKit'!H45:H46,"E")</f>
        <v>0</v>
      </c>
      <c r="G21" s="335"/>
    </row>
    <row r="22" spans="2:7" ht="12.75">
      <c r="B22" s="104" t="s">
        <v>122</v>
      </c>
      <c r="C22" s="84">
        <f t="shared" si="0"/>
        <v>5</v>
      </c>
      <c r="D22" s="85">
        <f>COUNTIF('3. Quality ToolKit'!H48:H52,"M")</f>
        <v>3</v>
      </c>
      <c r="E22" s="99">
        <f>COUNTIF('3. Quality ToolKit'!H48:H52,"E")</f>
        <v>2</v>
      </c>
      <c r="G22" s="335"/>
    </row>
    <row r="23" spans="2:7" ht="12.75">
      <c r="B23" s="104" t="s">
        <v>123</v>
      </c>
      <c r="C23" s="84">
        <f t="shared" si="0"/>
        <v>1</v>
      </c>
      <c r="D23" s="85">
        <f>COUNTIF('3. Quality ToolKit'!H54:H54,"M")</f>
        <v>0</v>
      </c>
      <c r="E23" s="85">
        <f>COUNTIF('3. Quality ToolKit'!H54:H54,"E")</f>
        <v>1</v>
      </c>
      <c r="G23" s="335"/>
    </row>
    <row r="24" spans="2:7" ht="12.75">
      <c r="B24" s="87" t="s">
        <v>103</v>
      </c>
      <c r="C24" s="84">
        <f t="shared" si="0"/>
        <v>23</v>
      </c>
      <c r="D24" s="88">
        <f>SUM(D17:D23)</f>
        <v>15</v>
      </c>
      <c r="E24" s="89">
        <f>SUM(E17:E23)</f>
        <v>8</v>
      </c>
      <c r="G24" s="69"/>
    </row>
    <row r="25" spans="2:7" s="77" customFormat="1" ht="12.75">
      <c r="B25" s="78" t="s">
        <v>124</v>
      </c>
      <c r="C25" s="97"/>
      <c r="D25" s="92"/>
      <c r="E25" s="93"/>
      <c r="G25" s="105" t="s">
        <v>124</v>
      </c>
    </row>
    <row r="26" spans="2:7" ht="25.5">
      <c r="B26" s="104" t="s">
        <v>125</v>
      </c>
      <c r="C26" s="84">
        <f>SUM(D26:E26)</f>
        <v>4</v>
      </c>
      <c r="D26" s="85">
        <f>COUNTIF('3. Quality ToolKit'!H56:H59,"M")</f>
        <v>4</v>
      </c>
      <c r="E26" s="85">
        <f>COUNTIF('3. Quality ToolKit'!H56:H59,"E")</f>
        <v>0</v>
      </c>
      <c r="G26" s="106" t="s">
        <v>126</v>
      </c>
    </row>
    <row r="27" spans="2:7" ht="12.75">
      <c r="B27" s="87" t="s">
        <v>103</v>
      </c>
      <c r="C27" s="84">
        <f>SUM(D27:E27)</f>
        <v>4</v>
      </c>
      <c r="D27" s="88">
        <f>SUM(D26)</f>
        <v>4</v>
      </c>
      <c r="E27" s="89">
        <f>SUM(E26)</f>
        <v>0</v>
      </c>
      <c r="G27" s="69"/>
    </row>
    <row r="28" spans="2:7" s="77" customFormat="1" ht="12.75">
      <c r="B28" s="90" t="s">
        <v>127</v>
      </c>
      <c r="C28" s="91"/>
      <c r="D28" s="92"/>
      <c r="E28" s="93"/>
      <c r="G28" s="107" t="s">
        <v>127</v>
      </c>
    </row>
    <row r="29" spans="2:7" ht="38.25">
      <c r="B29" s="104" t="s">
        <v>128</v>
      </c>
      <c r="C29" s="84">
        <f>SUM(D29:E29)</f>
        <v>4</v>
      </c>
      <c r="D29" s="85">
        <f>COUNTIF('3. Quality ToolKit'!H61:H64,"M")</f>
        <v>4</v>
      </c>
      <c r="E29" s="85">
        <f>COUNTIF('3. Quality ToolKit'!H61:H64,"E")</f>
        <v>0</v>
      </c>
      <c r="G29" s="106" t="s">
        <v>308</v>
      </c>
    </row>
    <row r="30" spans="2:7" ht="12.75">
      <c r="B30" s="87" t="s">
        <v>103</v>
      </c>
      <c r="C30" s="84">
        <f>SUM(D30:E30)</f>
        <v>4</v>
      </c>
      <c r="D30" s="88">
        <f>SUM(D29)</f>
        <v>4</v>
      </c>
      <c r="E30" s="89">
        <f>SUM(E29)</f>
        <v>0</v>
      </c>
      <c r="G30" s="69"/>
    </row>
    <row r="31" spans="2:7" s="77" customFormat="1" ht="12.75">
      <c r="B31" s="101" t="s">
        <v>129</v>
      </c>
      <c r="C31" s="102"/>
      <c r="D31" s="92"/>
      <c r="E31" s="93"/>
      <c r="G31" s="108" t="s">
        <v>129</v>
      </c>
    </row>
    <row r="32" spans="2:7" ht="63.75">
      <c r="B32" s="104" t="s">
        <v>130</v>
      </c>
      <c r="C32" s="84">
        <f>SUM(D32:E32)</f>
        <v>4</v>
      </c>
      <c r="D32" s="85">
        <f>COUNTIF('3. Quality ToolKit'!H66:H69,"M")</f>
        <v>2</v>
      </c>
      <c r="E32" s="85">
        <f>COUNTIF('3. Quality ToolKit'!H66:H69,"E")</f>
        <v>2</v>
      </c>
      <c r="G32" s="325" t="s">
        <v>309</v>
      </c>
    </row>
    <row r="33" spans="2:7" ht="12.75">
      <c r="B33" s="109" t="s">
        <v>103</v>
      </c>
      <c r="C33" s="110">
        <f>SUM(D33:E33)</f>
        <v>4</v>
      </c>
      <c r="D33" s="111">
        <f>SUM(D32)</f>
        <v>2</v>
      </c>
      <c r="E33" s="112">
        <f>SUM(E32)</f>
        <v>2</v>
      </c>
      <c r="G33" s="69"/>
    </row>
    <row r="34" spans="2:7" ht="12.75">
      <c r="B34" s="113" t="s">
        <v>131</v>
      </c>
      <c r="C34" s="114">
        <f>SUM(D34:E34)</f>
        <v>51</v>
      </c>
      <c r="D34" s="115">
        <f>D9+D12+D15+D24+D27+D30+D33</f>
        <v>36</v>
      </c>
      <c r="E34" s="116">
        <f>E9+E12+E15+E24+E27+E30+E33</f>
        <v>15</v>
      </c>
      <c r="F34" s="117"/>
      <c r="G34" s="118"/>
    </row>
    <row r="35" spans="2:5" ht="12.75">
      <c r="B35" s="119"/>
      <c r="C35" s="119"/>
      <c r="D35" s="120"/>
      <c r="E35" s="120"/>
    </row>
    <row r="36" spans="2:5" ht="12.75">
      <c r="B36" s="329" t="s">
        <v>260</v>
      </c>
      <c r="C36" s="329"/>
      <c r="D36" s="329"/>
      <c r="E36" s="329"/>
    </row>
    <row r="37" spans="2:5" ht="12.75">
      <c r="B37" s="330" t="s">
        <v>310</v>
      </c>
      <c r="C37" s="330"/>
      <c r="D37" s="330"/>
      <c r="E37" s="330"/>
    </row>
    <row r="38" ht="12.75">
      <c r="C38" s="122"/>
    </row>
    <row r="39" ht="12.75">
      <c r="C39" s="121"/>
    </row>
    <row r="40" ht="12.75">
      <c r="C40" s="123"/>
    </row>
    <row r="41" ht="12.75">
      <c r="C41" s="121"/>
    </row>
    <row r="42" ht="12.75">
      <c r="C42" s="122"/>
    </row>
    <row r="43" ht="12.75">
      <c r="C43" s="121"/>
    </row>
    <row r="44" ht="12.75">
      <c r="C44" s="124"/>
    </row>
    <row r="45" ht="12.75">
      <c r="C45" s="121"/>
    </row>
    <row r="46" ht="12.75">
      <c r="C46" s="122"/>
    </row>
    <row r="47" ht="12.75">
      <c r="C47" s="121"/>
    </row>
    <row r="48" ht="12.75">
      <c r="C48" s="123"/>
    </row>
    <row r="49" ht="12.75">
      <c r="C49" s="121"/>
    </row>
    <row r="50" ht="12.75">
      <c r="C50" s="124"/>
    </row>
    <row r="51" ht="12.75">
      <c r="C51" s="121"/>
    </row>
  </sheetData>
  <sheetProtection selectLockedCells="1" selectUnlockedCells="1"/>
  <mergeCells count="6">
    <mergeCell ref="B36:E36"/>
    <mergeCell ref="B37:E37"/>
    <mergeCell ref="B1:G1"/>
    <mergeCell ref="G7:G9"/>
    <mergeCell ref="G11:G12"/>
    <mergeCell ref="G17:G23"/>
  </mergeCells>
  <printOptions/>
  <pageMargins left="0.75" right="0.75" top="1" bottom="1" header="0.5118055555555555" footer="0.5118055555555555"/>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M194"/>
  <sheetViews>
    <sheetView tabSelected="1" zoomScalePageLayoutView="0" workbookViewId="0" topLeftCell="A1">
      <pane xSplit="6" ySplit="2" topLeftCell="H6" activePane="bottomRight" state="frozen"/>
      <selection pane="topLeft" activeCell="A1" sqref="A1"/>
      <selection pane="topRight" activeCell="G1" sqref="G1"/>
      <selection pane="bottomLeft" activeCell="A3" sqref="A3"/>
      <selection pane="bottomRight" activeCell="I74" sqref="I74"/>
    </sheetView>
  </sheetViews>
  <sheetFormatPr defaultColWidth="9.140625" defaultRowHeight="12.75" outlineLevelCol="1"/>
  <cols>
    <col min="1" max="1" width="2.57421875" style="125" customWidth="1"/>
    <col min="2" max="2" width="40.28125" style="125" customWidth="1"/>
    <col min="3" max="3" width="9.140625" style="125" hidden="1" customWidth="1"/>
    <col min="4" max="4" width="13.7109375" style="125" customWidth="1"/>
    <col min="5" max="5" width="9.140625" style="125" hidden="1" customWidth="1"/>
    <col min="6" max="6" width="38.57421875" style="125" customWidth="1"/>
    <col min="7" max="7" width="38.7109375" style="125" customWidth="1"/>
    <col min="8" max="8" width="10.7109375" style="125" customWidth="1"/>
    <col min="9" max="9" width="28.00390625" style="125" customWidth="1"/>
    <col min="10" max="10" width="33.421875" style="125" customWidth="1"/>
    <col min="11" max="11" width="32.00390625" style="126" customWidth="1"/>
    <col min="12" max="12" width="30.140625" style="125" hidden="1" customWidth="1" outlineLevel="1"/>
    <col min="13" max="13" width="35.28125" style="125" hidden="1" customWidth="1" outlineLevel="1"/>
    <col min="14" max="14" width="9.140625" style="125" customWidth="1" collapsed="1"/>
    <col min="15" max="16384" width="9.140625" style="125" customWidth="1"/>
  </cols>
  <sheetData>
    <row r="1" spans="2:13" ht="48.75" customHeight="1" thickBot="1">
      <c r="B1" s="337" t="s">
        <v>132</v>
      </c>
      <c r="C1" s="337"/>
      <c r="D1" s="337"/>
      <c r="E1" s="337"/>
      <c r="F1" s="337"/>
      <c r="G1" s="337"/>
      <c r="H1" s="337"/>
      <c r="I1" s="337"/>
      <c r="J1" s="337"/>
      <c r="K1" s="337"/>
      <c r="L1" s="337"/>
      <c r="M1" s="337"/>
    </row>
    <row r="2" spans="2:13" ht="167.25" customHeight="1" thickBot="1">
      <c r="B2" s="127" t="s">
        <v>133</v>
      </c>
      <c r="C2" s="128"/>
      <c r="D2" s="129" t="s">
        <v>134</v>
      </c>
      <c r="E2" s="129" t="s">
        <v>135</v>
      </c>
      <c r="F2" s="130" t="s">
        <v>136</v>
      </c>
      <c r="G2" s="129" t="s">
        <v>137</v>
      </c>
      <c r="H2" s="131" t="s">
        <v>138</v>
      </c>
      <c r="I2" s="132" t="s">
        <v>139</v>
      </c>
      <c r="J2" s="133" t="s">
        <v>140</v>
      </c>
      <c r="K2" s="134" t="s">
        <v>141</v>
      </c>
      <c r="L2" s="135" t="s">
        <v>142</v>
      </c>
      <c r="M2" s="136" t="s">
        <v>143</v>
      </c>
    </row>
    <row r="3" spans="2:13" ht="12.75" customHeight="1" thickBot="1">
      <c r="B3" s="338" t="s">
        <v>144</v>
      </c>
      <c r="C3" s="338"/>
      <c r="D3" s="338"/>
      <c r="E3" s="338"/>
      <c r="F3" s="338"/>
      <c r="G3" s="137"/>
      <c r="H3" s="138"/>
      <c r="I3" s="139"/>
      <c r="J3" s="140"/>
      <c r="K3" s="141"/>
      <c r="L3" s="141"/>
      <c r="M3" s="141"/>
    </row>
    <row r="4" spans="2:13" s="142" customFormat="1" ht="15" customHeight="1">
      <c r="B4" s="339" t="s">
        <v>145</v>
      </c>
      <c r="C4" s="339"/>
      <c r="D4" s="339"/>
      <c r="E4" s="339"/>
      <c r="F4" s="339"/>
      <c r="G4" s="143"/>
      <c r="H4" s="144"/>
      <c r="I4" s="145"/>
      <c r="J4" s="146"/>
      <c r="K4" s="147"/>
      <c r="L4" s="147"/>
      <c r="M4" s="147"/>
    </row>
    <row r="5" spans="2:13" ht="234" customHeight="1">
      <c r="B5" s="305" t="s">
        <v>194</v>
      </c>
      <c r="C5" s="306"/>
      <c r="D5" s="306" t="s">
        <v>146</v>
      </c>
      <c r="E5" s="306" t="s">
        <v>147</v>
      </c>
      <c r="F5" s="307" t="s">
        <v>209</v>
      </c>
      <c r="G5" s="307" t="s">
        <v>148</v>
      </c>
      <c r="H5" s="148" t="s">
        <v>149</v>
      </c>
      <c r="I5" s="149"/>
      <c r="J5" s="291"/>
      <c r="K5" s="151" t="s">
        <v>150</v>
      </c>
      <c r="L5" s="152"/>
      <c r="M5" s="225"/>
    </row>
    <row r="6" spans="2:13" ht="204">
      <c r="B6" s="305" t="s">
        <v>201</v>
      </c>
      <c r="C6" s="306"/>
      <c r="D6" s="306" t="s">
        <v>146</v>
      </c>
      <c r="E6" s="306" t="s">
        <v>147</v>
      </c>
      <c r="F6" s="307" t="s">
        <v>273</v>
      </c>
      <c r="G6" s="307" t="s">
        <v>224</v>
      </c>
      <c r="H6" s="148" t="s">
        <v>149</v>
      </c>
      <c r="I6" s="149"/>
      <c r="J6" s="153"/>
      <c r="K6" s="154" t="s">
        <v>151</v>
      </c>
      <c r="L6" s="152"/>
      <c r="M6" s="225"/>
    </row>
    <row r="7" spans="2:13" ht="114.75">
      <c r="B7" s="305" t="s">
        <v>257</v>
      </c>
      <c r="C7" s="306"/>
      <c r="D7" s="306" t="s">
        <v>146</v>
      </c>
      <c r="E7" s="306" t="s">
        <v>147</v>
      </c>
      <c r="F7" s="307" t="s">
        <v>152</v>
      </c>
      <c r="G7" s="307" t="s">
        <v>225</v>
      </c>
      <c r="H7" s="148" t="s">
        <v>149</v>
      </c>
      <c r="I7" s="149"/>
      <c r="J7" s="150"/>
      <c r="K7" s="151" t="s">
        <v>153</v>
      </c>
      <c r="L7" s="152"/>
      <c r="M7" s="155"/>
    </row>
    <row r="8" spans="2:13" ht="153">
      <c r="B8" s="305" t="s">
        <v>202</v>
      </c>
      <c r="C8" s="306"/>
      <c r="D8" s="306" t="s">
        <v>146</v>
      </c>
      <c r="E8" s="306" t="s">
        <v>147</v>
      </c>
      <c r="F8" s="307" t="s">
        <v>195</v>
      </c>
      <c r="G8" s="307" t="s">
        <v>274</v>
      </c>
      <c r="H8" s="148" t="s">
        <v>149</v>
      </c>
      <c r="I8" s="149"/>
      <c r="J8" s="153"/>
      <c r="K8" s="154" t="s">
        <v>0</v>
      </c>
      <c r="L8" s="156"/>
      <c r="M8" s="225"/>
    </row>
    <row r="9" spans="2:13" ht="18" customHeight="1">
      <c r="B9" s="340" t="s">
        <v>223</v>
      </c>
      <c r="C9" s="340"/>
      <c r="D9" s="340"/>
      <c r="E9" s="340"/>
      <c r="F9" s="308"/>
      <c r="G9" s="308"/>
      <c r="H9" s="158"/>
      <c r="I9" s="159"/>
      <c r="J9" s="293"/>
      <c r="K9" s="161"/>
      <c r="L9" s="161"/>
      <c r="M9" s="162"/>
    </row>
    <row r="10" spans="2:13" ht="165" customHeight="1">
      <c r="B10" s="305" t="s">
        <v>196</v>
      </c>
      <c r="C10" s="306"/>
      <c r="D10" s="306" t="s">
        <v>1</v>
      </c>
      <c r="E10" s="306"/>
      <c r="F10" s="307" t="s">
        <v>216</v>
      </c>
      <c r="G10" s="307" t="s">
        <v>262</v>
      </c>
      <c r="H10" s="148" t="s">
        <v>149</v>
      </c>
      <c r="I10" s="149"/>
      <c r="J10" s="292"/>
      <c r="K10" s="151" t="s">
        <v>275</v>
      </c>
      <c r="L10" s="152"/>
      <c r="M10" s="225"/>
    </row>
    <row r="11" spans="2:13" ht="107.25" customHeight="1">
      <c r="B11" s="305" t="s">
        <v>203</v>
      </c>
      <c r="C11" s="306"/>
      <c r="D11" s="306" t="s">
        <v>146</v>
      </c>
      <c r="E11" s="306" t="s">
        <v>147</v>
      </c>
      <c r="F11" s="307" t="s">
        <v>276</v>
      </c>
      <c r="G11" s="307" t="s">
        <v>226</v>
      </c>
      <c r="H11" s="148" t="s">
        <v>149</v>
      </c>
      <c r="I11" s="149"/>
      <c r="J11" s="157"/>
      <c r="K11" s="151" t="s">
        <v>153</v>
      </c>
      <c r="L11" s="152"/>
      <c r="M11" s="225"/>
    </row>
    <row r="12" spans="2:13" ht="37.5">
      <c r="B12" s="90" t="s">
        <v>210</v>
      </c>
      <c r="C12" s="163"/>
      <c r="D12" s="163"/>
      <c r="E12" s="164"/>
      <c r="F12" s="165"/>
      <c r="G12" s="165"/>
      <c r="H12" s="166"/>
      <c r="I12" s="167"/>
      <c r="J12" s="168"/>
      <c r="K12" s="169"/>
      <c r="L12" s="169"/>
      <c r="M12" s="170"/>
    </row>
    <row r="13" spans="1:13" ht="153">
      <c r="A13" s="309"/>
      <c r="B13" s="305" t="s">
        <v>213</v>
      </c>
      <c r="C13" s="306"/>
      <c r="D13" s="306" t="s">
        <v>146</v>
      </c>
      <c r="E13" s="306" t="s">
        <v>147</v>
      </c>
      <c r="F13" s="307" t="s">
        <v>277</v>
      </c>
      <c r="G13" s="307" t="s">
        <v>278</v>
      </c>
      <c r="H13" s="148" t="s">
        <v>149</v>
      </c>
      <c r="I13" s="149"/>
      <c r="J13" s="292"/>
      <c r="K13" s="151" t="s">
        <v>204</v>
      </c>
      <c r="L13" s="226"/>
      <c r="M13" s="225"/>
    </row>
    <row r="14" spans="1:13" ht="76.5">
      <c r="A14" s="309"/>
      <c r="B14" s="305" t="s">
        <v>212</v>
      </c>
      <c r="C14" s="306"/>
      <c r="D14" s="306" t="s">
        <v>1</v>
      </c>
      <c r="E14" s="306"/>
      <c r="F14" s="310" t="s">
        <v>279</v>
      </c>
      <c r="G14" s="307" t="s">
        <v>205</v>
      </c>
      <c r="H14" s="148" t="s">
        <v>149</v>
      </c>
      <c r="I14" s="149"/>
      <c r="J14" s="292"/>
      <c r="K14" s="151" t="s">
        <v>2</v>
      </c>
      <c r="L14" s="152"/>
      <c r="M14" s="225"/>
    </row>
    <row r="15" spans="1:13" ht="76.5">
      <c r="A15" s="309"/>
      <c r="B15" s="305" t="s">
        <v>211</v>
      </c>
      <c r="C15" s="306"/>
      <c r="D15" s="306" t="s">
        <v>1</v>
      </c>
      <c r="E15" s="306"/>
      <c r="F15" s="307" t="s">
        <v>197</v>
      </c>
      <c r="G15" s="307" t="s">
        <v>263</v>
      </c>
      <c r="H15" s="148" t="s">
        <v>3</v>
      </c>
      <c r="I15" s="149"/>
      <c r="J15" s="157"/>
      <c r="K15" s="151"/>
      <c r="L15" s="152"/>
      <c r="M15" s="155"/>
    </row>
    <row r="16" spans="1:13" ht="127.5">
      <c r="A16" s="309"/>
      <c r="B16" s="305" t="s">
        <v>280</v>
      </c>
      <c r="C16" s="306"/>
      <c r="D16" s="306" t="s">
        <v>1</v>
      </c>
      <c r="E16" s="306"/>
      <c r="F16" s="307" t="s">
        <v>281</v>
      </c>
      <c r="G16" s="307" t="s">
        <v>282</v>
      </c>
      <c r="H16" s="148" t="s">
        <v>3</v>
      </c>
      <c r="I16" s="149"/>
      <c r="J16" s="289" t="s">
        <v>198</v>
      </c>
      <c r="K16" s="151"/>
      <c r="L16" s="152"/>
      <c r="M16" s="155"/>
    </row>
    <row r="17" spans="1:13" ht="114.75">
      <c r="A17" s="309"/>
      <c r="B17" s="305" t="s">
        <v>227</v>
      </c>
      <c r="C17" s="306"/>
      <c r="D17" s="306" t="s">
        <v>1</v>
      </c>
      <c r="E17" s="306"/>
      <c r="F17" s="307" t="s">
        <v>228</v>
      </c>
      <c r="G17" s="307" t="s">
        <v>283</v>
      </c>
      <c r="H17" s="148" t="s">
        <v>3</v>
      </c>
      <c r="I17" s="149"/>
      <c r="J17" s="157"/>
      <c r="K17" s="151" t="s">
        <v>4</v>
      </c>
      <c r="L17" s="152"/>
      <c r="M17" s="155"/>
    </row>
    <row r="18" spans="1:13" ht="76.5">
      <c r="A18" s="309"/>
      <c r="B18" s="305" t="s">
        <v>199</v>
      </c>
      <c r="C18" s="306"/>
      <c r="D18" s="306" t="s">
        <v>1</v>
      </c>
      <c r="E18" s="306"/>
      <c r="F18" s="311" t="s">
        <v>229</v>
      </c>
      <c r="G18" s="307" t="s">
        <v>5</v>
      </c>
      <c r="H18" s="148" t="s">
        <v>3</v>
      </c>
      <c r="I18" s="149"/>
      <c r="J18" s="157"/>
      <c r="K18" s="151" t="s">
        <v>6</v>
      </c>
      <c r="L18" s="152"/>
      <c r="M18" s="155"/>
    </row>
    <row r="19" spans="2:13" ht="26.25" customHeight="1">
      <c r="B19" s="78" t="s">
        <v>114</v>
      </c>
      <c r="C19" s="171"/>
      <c r="D19" s="171"/>
      <c r="E19" s="172"/>
      <c r="F19" s="173"/>
      <c r="G19" s="173"/>
      <c r="H19" s="174"/>
      <c r="I19" s="175"/>
      <c r="J19" s="176"/>
      <c r="K19" s="177"/>
      <c r="L19" s="177"/>
      <c r="M19" s="178"/>
    </row>
    <row r="20" spans="2:13" ht="163.5" customHeight="1">
      <c r="B20" s="305" t="s">
        <v>230</v>
      </c>
      <c r="C20" s="306"/>
      <c r="D20" s="306" t="s">
        <v>146</v>
      </c>
      <c r="E20" s="306"/>
      <c r="F20" s="307" t="s">
        <v>214</v>
      </c>
      <c r="G20" s="307" t="s">
        <v>284</v>
      </c>
      <c r="H20" s="148" t="s">
        <v>149</v>
      </c>
      <c r="I20" s="149"/>
      <c r="J20" s="292"/>
      <c r="K20" s="151"/>
      <c r="L20" s="152"/>
      <c r="M20" s="225"/>
    </row>
    <row r="21" spans="2:13" ht="163.5" customHeight="1">
      <c r="B21" s="305" t="s">
        <v>258</v>
      </c>
      <c r="C21" s="306"/>
      <c r="D21" s="306" t="s">
        <v>146</v>
      </c>
      <c r="E21" s="306"/>
      <c r="F21" s="307" t="s">
        <v>285</v>
      </c>
      <c r="G21" s="307" t="s">
        <v>200</v>
      </c>
      <c r="H21" s="148" t="s">
        <v>3</v>
      </c>
      <c r="I21" s="149"/>
      <c r="J21" s="292"/>
      <c r="K21" s="151"/>
      <c r="L21" s="152"/>
      <c r="M21" s="155"/>
    </row>
    <row r="22" spans="2:13" ht="114.75" customHeight="1">
      <c r="B22" s="305" t="s">
        <v>256</v>
      </c>
      <c r="C22" s="306"/>
      <c r="D22" s="306" t="s">
        <v>146</v>
      </c>
      <c r="E22" s="306" t="s">
        <v>147</v>
      </c>
      <c r="F22" s="307" t="s">
        <v>231</v>
      </c>
      <c r="G22" s="312" t="s">
        <v>175</v>
      </c>
      <c r="H22" s="148" t="s">
        <v>149</v>
      </c>
      <c r="I22" s="149"/>
      <c r="J22" s="157"/>
      <c r="K22" s="151"/>
      <c r="L22" s="152"/>
      <c r="M22" s="225"/>
    </row>
    <row r="23" spans="2:13" ht="163.5" customHeight="1">
      <c r="B23" s="305" t="s">
        <v>286</v>
      </c>
      <c r="C23" s="306"/>
      <c r="D23" s="306" t="s">
        <v>146</v>
      </c>
      <c r="E23" s="306"/>
      <c r="F23" s="307" t="s">
        <v>264</v>
      </c>
      <c r="G23" s="307" t="s">
        <v>232</v>
      </c>
      <c r="H23" s="148" t="s">
        <v>149</v>
      </c>
      <c r="I23" s="149"/>
      <c r="J23" s="157"/>
      <c r="K23" s="151"/>
      <c r="L23" s="152"/>
      <c r="M23" s="225"/>
    </row>
    <row r="24" spans="2:13" ht="37.5">
      <c r="B24" s="101" t="s">
        <v>7</v>
      </c>
      <c r="C24" s="163"/>
      <c r="D24" s="163"/>
      <c r="E24" s="164"/>
      <c r="F24" s="165"/>
      <c r="G24" s="165"/>
      <c r="H24" s="166"/>
      <c r="I24" s="167"/>
      <c r="J24" s="168"/>
      <c r="K24" s="169"/>
      <c r="L24" s="169"/>
      <c r="M24" s="170"/>
    </row>
    <row r="25" spans="2:13" ht="37.5">
      <c r="B25" s="313" t="s">
        <v>233</v>
      </c>
      <c r="C25" s="314"/>
      <c r="D25" s="314"/>
      <c r="E25" s="315"/>
      <c r="F25" s="308"/>
      <c r="G25" s="308"/>
      <c r="H25" s="179"/>
      <c r="I25" s="180"/>
      <c r="J25" s="160"/>
      <c r="K25" s="161"/>
      <c r="L25" s="161"/>
      <c r="M25" s="162"/>
    </row>
    <row r="26" spans="2:13" ht="63.75">
      <c r="B26" s="305" t="s">
        <v>234</v>
      </c>
      <c r="C26" s="306"/>
      <c r="D26" s="306" t="s">
        <v>1</v>
      </c>
      <c r="E26" s="306"/>
      <c r="F26" s="307" t="s">
        <v>235</v>
      </c>
      <c r="G26" s="307" t="s">
        <v>8</v>
      </c>
      <c r="H26" s="181" t="s">
        <v>3</v>
      </c>
      <c r="I26" s="149"/>
      <c r="J26" s="150"/>
      <c r="K26" s="151" t="s">
        <v>9</v>
      </c>
      <c r="L26" s="152"/>
      <c r="M26" s="155"/>
    </row>
    <row r="27" spans="2:13" ht="138.75" customHeight="1">
      <c r="B27" s="305" t="s">
        <v>287</v>
      </c>
      <c r="C27" s="306"/>
      <c r="D27" s="306" t="s">
        <v>146</v>
      </c>
      <c r="E27" s="306" t="s">
        <v>147</v>
      </c>
      <c r="F27" s="307" t="s">
        <v>266</v>
      </c>
      <c r="G27" s="307" t="s">
        <v>215</v>
      </c>
      <c r="H27" s="148" t="s">
        <v>149</v>
      </c>
      <c r="I27" s="149"/>
      <c r="J27" s="290"/>
      <c r="K27" s="151" t="s">
        <v>9</v>
      </c>
      <c r="L27" s="152"/>
      <c r="M27" s="182"/>
    </row>
    <row r="28" spans="2:13" ht="89.25">
      <c r="B28" s="305" t="s">
        <v>236</v>
      </c>
      <c r="C28" s="306"/>
      <c r="D28" s="306" t="s">
        <v>146</v>
      </c>
      <c r="E28" s="306" t="s">
        <v>147</v>
      </c>
      <c r="F28" s="307" t="s">
        <v>265</v>
      </c>
      <c r="G28" s="307" t="s">
        <v>176</v>
      </c>
      <c r="H28" s="148" t="s">
        <v>149</v>
      </c>
      <c r="I28" s="149"/>
      <c r="J28" s="150"/>
      <c r="K28" s="151" t="s">
        <v>9</v>
      </c>
      <c r="L28" s="152"/>
      <c r="M28" s="182"/>
    </row>
    <row r="29" spans="2:13" ht="89.25">
      <c r="B29" s="305" t="s">
        <v>267</v>
      </c>
      <c r="C29" s="306"/>
      <c r="D29" s="306" t="s">
        <v>146</v>
      </c>
      <c r="E29" s="306" t="s">
        <v>147</v>
      </c>
      <c r="F29" s="307" t="s">
        <v>12</v>
      </c>
      <c r="G29" s="307" t="s">
        <v>237</v>
      </c>
      <c r="H29" s="148" t="s">
        <v>149</v>
      </c>
      <c r="I29" s="149"/>
      <c r="J29" s="289"/>
      <c r="K29" s="151" t="s">
        <v>9</v>
      </c>
      <c r="L29" s="152"/>
      <c r="M29" s="182"/>
    </row>
    <row r="30" spans="2:13" s="299" customFormat="1" ht="63.75">
      <c r="B30" s="316" t="s">
        <v>268</v>
      </c>
      <c r="C30" s="317"/>
      <c r="D30" s="317" t="s">
        <v>146</v>
      </c>
      <c r="E30" s="317" t="s">
        <v>147</v>
      </c>
      <c r="F30" s="318" t="s">
        <v>10</v>
      </c>
      <c r="G30" s="318" t="s">
        <v>11</v>
      </c>
      <c r="H30" s="294" t="s">
        <v>3</v>
      </c>
      <c r="I30" s="300"/>
      <c r="J30" s="295"/>
      <c r="K30" s="296" t="s">
        <v>9</v>
      </c>
      <c r="L30" s="297"/>
      <c r="M30" s="298"/>
    </row>
    <row r="31" spans="2:13" ht="76.5">
      <c r="B31" s="305" t="s">
        <v>269</v>
      </c>
      <c r="C31" s="306"/>
      <c r="D31" s="306" t="s">
        <v>146</v>
      </c>
      <c r="E31" s="306" t="s">
        <v>147</v>
      </c>
      <c r="F31" s="307" t="s">
        <v>179</v>
      </c>
      <c r="G31" s="307" t="s">
        <v>180</v>
      </c>
      <c r="H31" s="148" t="s">
        <v>149</v>
      </c>
      <c r="I31" s="149"/>
      <c r="J31" s="292"/>
      <c r="K31" s="151" t="s">
        <v>9</v>
      </c>
      <c r="L31" s="152"/>
      <c r="M31" s="182"/>
    </row>
    <row r="32" spans="2:13" ht="15" customHeight="1">
      <c r="B32" s="319" t="s">
        <v>13</v>
      </c>
      <c r="C32" s="315"/>
      <c r="D32" s="315"/>
      <c r="E32" s="315"/>
      <c r="F32" s="308"/>
      <c r="G32" s="308"/>
      <c r="H32" s="183"/>
      <c r="I32" s="184"/>
      <c r="J32" s="160"/>
      <c r="K32" s="161"/>
      <c r="L32" s="161"/>
      <c r="M32" s="162"/>
    </row>
    <row r="33" spans="2:13" ht="89.25">
      <c r="B33" s="305" t="s">
        <v>14</v>
      </c>
      <c r="C33" s="306"/>
      <c r="D33" s="306" t="s">
        <v>1</v>
      </c>
      <c r="E33" s="306"/>
      <c r="F33" s="307" t="s">
        <v>177</v>
      </c>
      <c r="G33" s="307" t="s">
        <v>206</v>
      </c>
      <c r="H33" s="148" t="s">
        <v>149</v>
      </c>
      <c r="I33" s="149"/>
      <c r="J33" s="157"/>
      <c r="K33" s="151" t="s">
        <v>9</v>
      </c>
      <c r="L33" s="152"/>
      <c r="M33" s="182"/>
    </row>
    <row r="34" spans="2:13" ht="16.5" customHeight="1">
      <c r="B34" s="319" t="s">
        <v>119</v>
      </c>
      <c r="C34" s="315"/>
      <c r="D34" s="315"/>
      <c r="E34" s="315"/>
      <c r="F34" s="308"/>
      <c r="G34" s="308"/>
      <c r="H34" s="183"/>
      <c r="I34" s="184"/>
      <c r="J34" s="160"/>
      <c r="K34" s="161"/>
      <c r="L34" s="161"/>
      <c r="M34" s="162"/>
    </row>
    <row r="35" spans="2:13" ht="102">
      <c r="B35" s="305" t="s">
        <v>15</v>
      </c>
      <c r="C35" s="306"/>
      <c r="D35" s="306" t="s">
        <v>146</v>
      </c>
      <c r="E35" s="306" t="s">
        <v>147</v>
      </c>
      <c r="F35" s="307" t="s">
        <v>270</v>
      </c>
      <c r="G35" s="307" t="s">
        <v>16</v>
      </c>
      <c r="H35" s="148" t="s">
        <v>149</v>
      </c>
      <c r="I35" s="149"/>
      <c r="J35" s="157"/>
      <c r="K35" s="151"/>
      <c r="L35" s="152"/>
      <c r="M35" s="182"/>
    </row>
    <row r="36" spans="2:13" ht="191.25">
      <c r="B36" s="305" t="s">
        <v>178</v>
      </c>
      <c r="C36" s="306"/>
      <c r="D36" s="306" t="s">
        <v>146</v>
      </c>
      <c r="E36" s="306" t="s">
        <v>147</v>
      </c>
      <c r="F36" s="307" t="s">
        <v>238</v>
      </c>
      <c r="G36" s="307" t="s">
        <v>17</v>
      </c>
      <c r="H36" s="148" t="s">
        <v>149</v>
      </c>
      <c r="I36" s="149"/>
      <c r="J36" s="292"/>
      <c r="K36" s="151"/>
      <c r="L36" s="152"/>
      <c r="M36" s="182"/>
    </row>
    <row r="37" spans="2:13" ht="38.25">
      <c r="B37" s="305" t="s">
        <v>239</v>
      </c>
      <c r="C37" s="306"/>
      <c r="D37" s="306" t="s">
        <v>146</v>
      </c>
      <c r="E37" s="306" t="s">
        <v>147</v>
      </c>
      <c r="F37" s="307" t="s">
        <v>18</v>
      </c>
      <c r="G37" s="307" t="s">
        <v>19</v>
      </c>
      <c r="H37" s="148" t="s">
        <v>3</v>
      </c>
      <c r="I37" s="149"/>
      <c r="J37" s="157"/>
      <c r="K37" s="151" t="s">
        <v>20</v>
      </c>
      <c r="L37" s="152"/>
      <c r="M37" s="155"/>
    </row>
    <row r="38" spans="2:13" ht="63.75">
      <c r="B38" s="305" t="s">
        <v>217</v>
      </c>
      <c r="C38" s="306"/>
      <c r="D38" s="306" t="s">
        <v>146</v>
      </c>
      <c r="E38" s="306" t="s">
        <v>147</v>
      </c>
      <c r="F38" s="307" t="s">
        <v>181</v>
      </c>
      <c r="G38" s="307" t="s">
        <v>21</v>
      </c>
      <c r="H38" s="148" t="s">
        <v>3</v>
      </c>
      <c r="I38" s="149"/>
      <c r="J38" s="157"/>
      <c r="K38" s="185" t="s">
        <v>22</v>
      </c>
      <c r="L38" s="152"/>
      <c r="M38" s="155"/>
    </row>
    <row r="39" spans="2:13" ht="15" customHeight="1">
      <c r="B39" s="319" t="s">
        <v>120</v>
      </c>
      <c r="C39" s="315"/>
      <c r="D39" s="315"/>
      <c r="E39" s="315"/>
      <c r="F39" s="308"/>
      <c r="G39" s="308"/>
      <c r="H39" s="183"/>
      <c r="I39" s="184"/>
      <c r="J39" s="160"/>
      <c r="K39" s="161"/>
      <c r="L39" s="161"/>
      <c r="M39" s="162"/>
    </row>
    <row r="40" spans="2:13" ht="89.25">
      <c r="B40" s="305" t="s">
        <v>240</v>
      </c>
      <c r="C40" s="306"/>
      <c r="D40" s="306" t="s">
        <v>1</v>
      </c>
      <c r="E40" s="306"/>
      <c r="F40" s="307" t="s">
        <v>182</v>
      </c>
      <c r="G40" s="307" t="s">
        <v>23</v>
      </c>
      <c r="H40" s="148" t="s">
        <v>149</v>
      </c>
      <c r="I40" s="149"/>
      <c r="J40" s="157"/>
      <c r="K40" s="151"/>
      <c r="L40" s="152"/>
      <c r="M40" s="182"/>
    </row>
    <row r="41" spans="2:13" ht="63.75">
      <c r="B41" s="305" t="s">
        <v>241</v>
      </c>
      <c r="C41" s="306"/>
      <c r="D41" s="306" t="s">
        <v>1</v>
      </c>
      <c r="E41" s="306"/>
      <c r="F41" s="307" t="s">
        <v>288</v>
      </c>
      <c r="G41" s="307" t="s">
        <v>183</v>
      </c>
      <c r="H41" s="148" t="s">
        <v>149</v>
      </c>
      <c r="I41" s="149"/>
      <c r="J41" s="157"/>
      <c r="K41" s="151"/>
      <c r="L41" s="152"/>
      <c r="M41" s="182"/>
    </row>
    <row r="42" spans="2:13" ht="76.5">
      <c r="B42" s="305" t="s">
        <v>24</v>
      </c>
      <c r="C42" s="306"/>
      <c r="D42" s="306" t="s">
        <v>1</v>
      </c>
      <c r="E42" s="306"/>
      <c r="F42" s="307" t="s">
        <v>242</v>
      </c>
      <c r="G42" s="307" t="s">
        <v>243</v>
      </c>
      <c r="H42" s="148" t="s">
        <v>149</v>
      </c>
      <c r="I42" s="149"/>
      <c r="J42" s="157"/>
      <c r="K42" s="185" t="s">
        <v>25</v>
      </c>
      <c r="L42" s="152"/>
      <c r="M42" s="182"/>
    </row>
    <row r="43" spans="2:13" ht="76.5">
      <c r="B43" s="305" t="s">
        <v>244</v>
      </c>
      <c r="C43" s="306"/>
      <c r="D43" s="306" t="s">
        <v>1</v>
      </c>
      <c r="E43" s="306" t="s">
        <v>147</v>
      </c>
      <c r="F43" s="307" t="s">
        <v>26</v>
      </c>
      <c r="G43" s="307" t="s">
        <v>289</v>
      </c>
      <c r="H43" s="148" t="s">
        <v>3</v>
      </c>
      <c r="I43" s="149"/>
      <c r="J43" s="157"/>
      <c r="K43" s="151" t="s">
        <v>27</v>
      </c>
      <c r="L43" s="152"/>
      <c r="M43" s="155"/>
    </row>
    <row r="44" spans="2:13" ht="15.75" customHeight="1">
      <c r="B44" s="319" t="s">
        <v>121</v>
      </c>
      <c r="C44" s="315"/>
      <c r="D44" s="315"/>
      <c r="E44" s="315"/>
      <c r="F44" s="308"/>
      <c r="G44" s="308"/>
      <c r="H44" s="183"/>
      <c r="I44" s="184"/>
      <c r="J44" s="160"/>
      <c r="K44" s="161"/>
      <c r="L44" s="161"/>
      <c r="M44" s="162"/>
    </row>
    <row r="45" spans="2:13" ht="94.5" customHeight="1">
      <c r="B45" s="305" t="s">
        <v>28</v>
      </c>
      <c r="C45" s="306"/>
      <c r="D45" s="306" t="s">
        <v>1</v>
      </c>
      <c r="E45" s="306"/>
      <c r="F45" s="307" t="s">
        <v>218</v>
      </c>
      <c r="G45" s="307" t="s">
        <v>219</v>
      </c>
      <c r="H45" s="148" t="s">
        <v>149</v>
      </c>
      <c r="I45" s="149"/>
      <c r="J45" s="292"/>
      <c r="K45" s="151" t="s">
        <v>9</v>
      </c>
      <c r="L45" s="152"/>
      <c r="M45" s="182"/>
    </row>
    <row r="46" spans="2:13" ht="38.25">
      <c r="B46" s="305" t="s">
        <v>220</v>
      </c>
      <c r="C46" s="306"/>
      <c r="D46" s="306" t="s">
        <v>1</v>
      </c>
      <c r="E46" s="306" t="s">
        <v>29</v>
      </c>
      <c r="F46" s="307" t="s">
        <v>30</v>
      </c>
      <c r="G46" s="307" t="s">
        <v>31</v>
      </c>
      <c r="H46" s="148" t="s">
        <v>149</v>
      </c>
      <c r="I46" s="149"/>
      <c r="J46" s="157"/>
      <c r="K46" s="151"/>
      <c r="L46" s="152"/>
      <c r="M46" s="182"/>
    </row>
    <row r="47" spans="2:13" ht="12.75" customHeight="1">
      <c r="B47" s="313" t="s">
        <v>122</v>
      </c>
      <c r="C47" s="315"/>
      <c r="D47" s="315"/>
      <c r="E47" s="315"/>
      <c r="F47" s="308"/>
      <c r="G47" s="308"/>
      <c r="H47" s="183"/>
      <c r="I47" s="184"/>
      <c r="J47" s="160"/>
      <c r="K47" s="161"/>
      <c r="L47" s="161"/>
      <c r="M47" s="162"/>
    </row>
    <row r="48" spans="2:13" ht="89.25">
      <c r="B48" s="305" t="s">
        <v>32</v>
      </c>
      <c r="C48" s="306"/>
      <c r="D48" s="306" t="s">
        <v>146</v>
      </c>
      <c r="E48" s="306" t="s">
        <v>147</v>
      </c>
      <c r="F48" s="307" t="s">
        <v>184</v>
      </c>
      <c r="G48" s="307" t="s">
        <v>33</v>
      </c>
      <c r="H48" s="148" t="s">
        <v>149</v>
      </c>
      <c r="I48" s="149"/>
      <c r="J48" s="157"/>
      <c r="K48" s="151" t="s">
        <v>34</v>
      </c>
      <c r="L48" s="152"/>
      <c r="M48" s="182"/>
    </row>
    <row r="49" spans="2:13" ht="76.5">
      <c r="B49" s="305" t="s">
        <v>245</v>
      </c>
      <c r="C49" s="306"/>
      <c r="D49" s="306" t="s">
        <v>146</v>
      </c>
      <c r="E49" s="306" t="s">
        <v>147</v>
      </c>
      <c r="F49" s="307" t="s">
        <v>246</v>
      </c>
      <c r="G49" s="307" t="s">
        <v>247</v>
      </c>
      <c r="H49" s="148" t="s">
        <v>149</v>
      </c>
      <c r="I49" s="149"/>
      <c r="J49" s="157"/>
      <c r="K49" s="151" t="s">
        <v>9</v>
      </c>
      <c r="L49" s="152"/>
      <c r="M49" s="182"/>
    </row>
    <row r="50" spans="2:13" ht="114.75">
      <c r="B50" s="305" t="s">
        <v>35</v>
      </c>
      <c r="C50" s="306"/>
      <c r="D50" s="306" t="s">
        <v>1</v>
      </c>
      <c r="E50" s="306"/>
      <c r="F50" s="307" t="s">
        <v>248</v>
      </c>
      <c r="G50" s="307" t="s">
        <v>249</v>
      </c>
      <c r="H50" s="148" t="s">
        <v>149</v>
      </c>
      <c r="I50" s="149"/>
      <c r="J50" s="157"/>
      <c r="K50" s="151"/>
      <c r="L50" s="152"/>
      <c r="M50" s="182"/>
    </row>
    <row r="51" spans="2:13" ht="127.5">
      <c r="B51" s="305" t="s">
        <v>250</v>
      </c>
      <c r="C51" s="306"/>
      <c r="D51" s="306" t="s">
        <v>146</v>
      </c>
      <c r="E51" s="306" t="s">
        <v>36</v>
      </c>
      <c r="F51" s="307" t="s">
        <v>185</v>
      </c>
      <c r="G51" s="307" t="s">
        <v>251</v>
      </c>
      <c r="H51" s="148" t="s">
        <v>3</v>
      </c>
      <c r="I51" s="149"/>
      <c r="J51" s="157"/>
      <c r="K51" s="151"/>
      <c r="L51" s="152"/>
      <c r="M51" s="155"/>
    </row>
    <row r="52" spans="2:13" ht="102">
      <c r="B52" s="305" t="s">
        <v>252</v>
      </c>
      <c r="C52" s="306"/>
      <c r="D52" s="306" t="s">
        <v>1</v>
      </c>
      <c r="E52" s="306"/>
      <c r="F52" s="307" t="s">
        <v>253</v>
      </c>
      <c r="G52" s="307" t="s">
        <v>37</v>
      </c>
      <c r="H52" s="148" t="s">
        <v>3</v>
      </c>
      <c r="I52" s="149"/>
      <c r="J52" s="157"/>
      <c r="K52" s="151"/>
      <c r="L52" s="152"/>
      <c r="M52" s="155"/>
    </row>
    <row r="53" spans="2:13" ht="15" customHeight="1">
      <c r="B53" s="313" t="s">
        <v>38</v>
      </c>
      <c r="C53" s="315"/>
      <c r="D53" s="315"/>
      <c r="E53" s="315"/>
      <c r="F53" s="308"/>
      <c r="G53" s="308"/>
      <c r="H53" s="183"/>
      <c r="I53" s="184"/>
      <c r="J53" s="160"/>
      <c r="K53" s="161"/>
      <c r="L53" s="161"/>
      <c r="M53" s="162"/>
    </row>
    <row r="54" spans="2:13" ht="114.75">
      <c r="B54" s="305" t="s">
        <v>290</v>
      </c>
      <c r="C54" s="306"/>
      <c r="D54" s="306" t="s">
        <v>1</v>
      </c>
      <c r="E54" s="306"/>
      <c r="F54" s="307" t="s">
        <v>192</v>
      </c>
      <c r="G54" s="307" t="s">
        <v>291</v>
      </c>
      <c r="H54" s="148" t="s">
        <v>3</v>
      </c>
      <c r="I54" s="149"/>
      <c r="J54" s="289"/>
      <c r="K54" s="151" t="s">
        <v>39</v>
      </c>
      <c r="L54" s="152"/>
      <c r="M54" s="155"/>
    </row>
    <row r="55" spans="2:13" ht="25.5" customHeight="1">
      <c r="B55" s="78" t="s">
        <v>124</v>
      </c>
      <c r="C55" s="171"/>
      <c r="D55" s="171"/>
      <c r="E55" s="172"/>
      <c r="F55" s="173"/>
      <c r="G55" s="173"/>
      <c r="H55" s="174"/>
      <c r="I55" s="175"/>
      <c r="J55" s="186"/>
      <c r="K55" s="187"/>
      <c r="L55" s="187"/>
      <c r="M55" s="188"/>
    </row>
    <row r="56" spans="2:13" ht="63.75">
      <c r="B56" s="305" t="s">
        <v>292</v>
      </c>
      <c r="C56" s="306"/>
      <c r="D56" s="306" t="s">
        <v>146</v>
      </c>
      <c r="E56" s="306" t="s">
        <v>147</v>
      </c>
      <c r="F56" s="307" t="s">
        <v>293</v>
      </c>
      <c r="G56" s="307" t="s">
        <v>40</v>
      </c>
      <c r="H56" s="148" t="s">
        <v>149</v>
      </c>
      <c r="I56" s="149"/>
      <c r="J56" s="157"/>
      <c r="K56" s="151" t="s">
        <v>41</v>
      </c>
      <c r="L56" s="152"/>
      <c r="M56" s="182"/>
    </row>
    <row r="57" spans="2:13" ht="76.5">
      <c r="B57" s="305" t="s">
        <v>42</v>
      </c>
      <c r="C57" s="306"/>
      <c r="D57" s="306" t="s">
        <v>146</v>
      </c>
      <c r="E57" s="306" t="s">
        <v>147</v>
      </c>
      <c r="F57" s="307" t="s">
        <v>186</v>
      </c>
      <c r="G57" s="307" t="s">
        <v>294</v>
      </c>
      <c r="H57" s="148" t="s">
        <v>149</v>
      </c>
      <c r="I57" s="149"/>
      <c r="J57" s="157"/>
      <c r="K57" s="151" t="s">
        <v>43</v>
      </c>
      <c r="L57" s="152"/>
      <c r="M57" s="182"/>
    </row>
    <row r="58" spans="2:13" ht="67.5" customHeight="1">
      <c r="B58" s="305" t="s">
        <v>191</v>
      </c>
      <c r="C58" s="306"/>
      <c r="D58" s="306" t="s">
        <v>146</v>
      </c>
      <c r="E58" s="306" t="s">
        <v>147</v>
      </c>
      <c r="F58" s="307" t="s">
        <v>254</v>
      </c>
      <c r="G58" s="307" t="s">
        <v>187</v>
      </c>
      <c r="H58" s="148" t="s">
        <v>149</v>
      </c>
      <c r="I58" s="149"/>
      <c r="J58" s="157"/>
      <c r="K58" s="151"/>
      <c r="L58" s="152"/>
      <c r="M58" s="182"/>
    </row>
    <row r="59" spans="2:13" ht="38.25">
      <c r="B59" s="305" t="s">
        <v>44</v>
      </c>
      <c r="C59" s="306"/>
      <c r="D59" s="306" t="s">
        <v>146</v>
      </c>
      <c r="E59" s="306" t="s">
        <v>147</v>
      </c>
      <c r="F59" s="307" t="s">
        <v>45</v>
      </c>
      <c r="G59" s="307" t="s">
        <v>46</v>
      </c>
      <c r="H59" s="148" t="s">
        <v>149</v>
      </c>
      <c r="I59" s="149"/>
      <c r="J59" s="157"/>
      <c r="K59" s="151"/>
      <c r="L59" s="152"/>
      <c r="M59" s="182"/>
    </row>
    <row r="60" spans="2:13" ht="37.5">
      <c r="B60" s="90" t="s">
        <v>127</v>
      </c>
      <c r="C60" s="164"/>
      <c r="D60" s="164"/>
      <c r="E60" s="164"/>
      <c r="F60" s="165"/>
      <c r="G60" s="165"/>
      <c r="H60" s="189"/>
      <c r="I60" s="190"/>
      <c r="J60" s="168"/>
      <c r="K60" s="169"/>
      <c r="L60" s="169"/>
      <c r="M60" s="170"/>
    </row>
    <row r="61" spans="2:13" ht="76.5">
      <c r="B61" s="305" t="s">
        <v>188</v>
      </c>
      <c r="C61" s="306"/>
      <c r="D61" s="306" t="s">
        <v>146</v>
      </c>
      <c r="E61" s="306" t="s">
        <v>147</v>
      </c>
      <c r="F61" s="307" t="s">
        <v>295</v>
      </c>
      <c r="G61" s="307" t="s">
        <v>189</v>
      </c>
      <c r="H61" s="148" t="s">
        <v>149</v>
      </c>
      <c r="I61" s="149"/>
      <c r="J61" s="157"/>
      <c r="K61" s="151"/>
      <c r="L61" s="152"/>
      <c r="M61" s="182"/>
    </row>
    <row r="62" spans="2:13" ht="51">
      <c r="B62" s="305" t="s">
        <v>47</v>
      </c>
      <c r="C62" s="306"/>
      <c r="D62" s="306" t="s">
        <v>146</v>
      </c>
      <c r="E62" s="306" t="s">
        <v>147</v>
      </c>
      <c r="F62" s="307" t="s">
        <v>48</v>
      </c>
      <c r="G62" s="307" t="s">
        <v>49</v>
      </c>
      <c r="H62" s="148" t="s">
        <v>149</v>
      </c>
      <c r="I62" s="149"/>
      <c r="J62" s="157"/>
      <c r="K62" s="151"/>
      <c r="L62" s="152"/>
      <c r="M62" s="182"/>
    </row>
    <row r="63" spans="2:13" ht="51">
      <c r="B63" s="305" t="s">
        <v>50</v>
      </c>
      <c r="C63" s="306"/>
      <c r="D63" s="306" t="s">
        <v>146</v>
      </c>
      <c r="E63" s="306" t="s">
        <v>147</v>
      </c>
      <c r="F63" s="309" t="s">
        <v>296</v>
      </c>
      <c r="G63" s="307" t="s">
        <v>51</v>
      </c>
      <c r="H63" s="148" t="s">
        <v>149</v>
      </c>
      <c r="I63" s="149"/>
      <c r="J63" s="157"/>
      <c r="K63" s="151"/>
      <c r="L63" s="152"/>
      <c r="M63" s="182"/>
    </row>
    <row r="64" spans="2:13" ht="87" customHeight="1">
      <c r="B64" s="305" t="s">
        <v>297</v>
      </c>
      <c r="C64" s="306"/>
      <c r="D64" s="306" t="s">
        <v>1</v>
      </c>
      <c r="E64" s="306"/>
      <c r="F64" s="307" t="s">
        <v>207</v>
      </c>
      <c r="G64" s="307" t="s">
        <v>208</v>
      </c>
      <c r="H64" s="148" t="s">
        <v>149</v>
      </c>
      <c r="I64" s="149"/>
      <c r="J64" s="157"/>
      <c r="K64" s="191" t="s">
        <v>298</v>
      </c>
      <c r="L64" s="192"/>
      <c r="M64" s="182"/>
    </row>
    <row r="65" spans="2:13" ht="37.5">
      <c r="B65" s="101" t="s">
        <v>129</v>
      </c>
      <c r="C65" s="164"/>
      <c r="D65" s="164"/>
      <c r="E65" s="164"/>
      <c r="F65" s="165"/>
      <c r="G65" s="165"/>
      <c r="H65" s="189"/>
      <c r="I65" s="190"/>
      <c r="J65" s="168"/>
      <c r="K65" s="193"/>
      <c r="L65" s="193"/>
      <c r="M65" s="194"/>
    </row>
    <row r="66" spans="2:13" ht="153" customHeight="1">
      <c r="B66" s="305" t="s">
        <v>255</v>
      </c>
      <c r="C66" s="306"/>
      <c r="D66" s="306" t="s">
        <v>221</v>
      </c>
      <c r="E66" s="306"/>
      <c r="F66" s="307" t="s">
        <v>299</v>
      </c>
      <c r="G66" s="307" t="s">
        <v>300</v>
      </c>
      <c r="H66" s="288" t="s">
        <v>149</v>
      </c>
      <c r="I66" s="149"/>
      <c r="J66" s="157"/>
      <c r="K66" s="151" t="s">
        <v>52</v>
      </c>
      <c r="L66" s="152"/>
      <c r="M66" s="182"/>
    </row>
    <row r="67" spans="2:13" s="283" customFormat="1" ht="319.5" thickBot="1">
      <c r="B67" s="320" t="s">
        <v>271</v>
      </c>
      <c r="C67" s="321"/>
      <c r="D67" s="321" t="s">
        <v>146</v>
      </c>
      <c r="E67" s="321"/>
      <c r="F67" s="322" t="s">
        <v>301</v>
      </c>
      <c r="G67" s="323" t="s">
        <v>190</v>
      </c>
      <c r="H67" s="195" t="s">
        <v>3</v>
      </c>
      <c r="I67" s="284"/>
      <c r="J67" s="285"/>
      <c r="K67" s="324" t="s">
        <v>53</v>
      </c>
      <c r="L67" s="286"/>
      <c r="M67" s="287"/>
    </row>
    <row r="68" spans="2:13" ht="153" customHeight="1">
      <c r="B68" s="305" t="s">
        <v>302</v>
      </c>
      <c r="C68" s="306"/>
      <c r="D68" s="306" t="s">
        <v>1</v>
      </c>
      <c r="E68" s="306"/>
      <c r="F68" s="307" t="s">
        <v>303</v>
      </c>
      <c r="G68" s="307" t="s">
        <v>304</v>
      </c>
      <c r="H68" s="148" t="s">
        <v>3</v>
      </c>
      <c r="I68" s="149"/>
      <c r="J68" s="157"/>
      <c r="K68" s="151" t="s">
        <v>52</v>
      </c>
      <c r="L68" s="152"/>
      <c r="M68" s="182"/>
    </row>
    <row r="69" spans="2:13" ht="115.5" thickBot="1">
      <c r="B69" s="320" t="s">
        <v>272</v>
      </c>
      <c r="C69" s="321"/>
      <c r="D69" s="321" t="s">
        <v>146</v>
      </c>
      <c r="E69" s="321"/>
      <c r="F69" s="322" t="s">
        <v>305</v>
      </c>
      <c r="G69" s="323" t="s">
        <v>306</v>
      </c>
      <c r="H69" s="195" t="s">
        <v>149</v>
      </c>
      <c r="I69" s="149"/>
      <c r="J69" s="196"/>
      <c r="K69" s="197" t="s">
        <v>53</v>
      </c>
      <c r="L69" s="198"/>
      <c r="M69" s="182"/>
    </row>
    <row r="70" spans="9:13" ht="13.5" thickBot="1">
      <c r="I70" s="199"/>
      <c r="M70" s="199"/>
    </row>
    <row r="71" spans="7:13" ht="12.75">
      <c r="G71" s="301" t="s">
        <v>222</v>
      </c>
      <c r="H71" s="302">
        <f>COUNTIF(H4:H69,"M")</f>
        <v>36</v>
      </c>
      <c r="I71" s="199"/>
      <c r="M71" s="199"/>
    </row>
    <row r="72" spans="7:13" ht="13.5" thickBot="1">
      <c r="G72" s="303" t="s">
        <v>307</v>
      </c>
      <c r="H72" s="304">
        <f>COUNTIF(H4:H69,"E")</f>
        <v>15</v>
      </c>
      <c r="I72" s="199"/>
      <c r="M72" s="199"/>
    </row>
    <row r="73" spans="9:13" ht="12.75">
      <c r="I73" s="199"/>
      <c r="M73" s="199"/>
    </row>
    <row r="74" spans="9:13" ht="12.75">
      <c r="I74" s="199"/>
      <c r="M74" s="199"/>
    </row>
    <row r="75" spans="9:13" ht="12.75">
      <c r="I75" s="199"/>
      <c r="M75" s="199"/>
    </row>
    <row r="76" spans="9:13" ht="12.75">
      <c r="I76" s="199"/>
      <c r="M76" s="199"/>
    </row>
    <row r="77" spans="9:13" ht="12.75">
      <c r="I77" s="199"/>
      <c r="M77" s="199"/>
    </row>
    <row r="78" spans="9:13" ht="12.75">
      <c r="I78" s="199"/>
      <c r="M78" s="199"/>
    </row>
    <row r="79" spans="9:13" ht="12.75">
      <c r="I79" s="199"/>
      <c r="M79" s="199"/>
    </row>
    <row r="80" spans="9:13" ht="12.75">
      <c r="I80" s="199"/>
      <c r="M80" s="199"/>
    </row>
    <row r="81" spans="9:13" ht="12.75">
      <c r="I81" s="199"/>
      <c r="M81" s="199"/>
    </row>
    <row r="82" spans="9:13" ht="12.75">
      <c r="I82" s="199"/>
      <c r="M82" s="199"/>
    </row>
    <row r="83" spans="9:13" ht="12.75">
      <c r="I83" s="199"/>
      <c r="M83" s="199"/>
    </row>
    <row r="84" spans="9:13" ht="12.75">
      <c r="I84" s="199"/>
      <c r="M84" s="199"/>
    </row>
    <row r="85" spans="9:13" ht="12.75">
      <c r="I85" s="199"/>
      <c r="M85" s="199"/>
    </row>
    <row r="86" spans="9:13" ht="12.75">
      <c r="I86" s="199"/>
      <c r="M86" s="199"/>
    </row>
    <row r="87" spans="9:13" ht="12.75">
      <c r="I87" s="199"/>
      <c r="M87" s="199"/>
    </row>
    <row r="88" spans="9:13" ht="12.75">
      <c r="I88" s="199"/>
      <c r="M88" s="199"/>
    </row>
    <row r="89" spans="9:13" ht="12.75">
      <c r="I89" s="199"/>
      <c r="M89" s="199"/>
    </row>
    <row r="90" spans="9:13" ht="12.75">
      <c r="I90" s="199"/>
      <c r="M90" s="199"/>
    </row>
    <row r="91" spans="9:13" ht="12.75">
      <c r="I91" s="199"/>
      <c r="M91" s="199"/>
    </row>
    <row r="92" spans="9:13" ht="12.75">
      <c r="I92" s="199"/>
      <c r="M92" s="199"/>
    </row>
    <row r="93" spans="9:13" ht="12.75">
      <c r="I93" s="199"/>
      <c r="M93" s="199"/>
    </row>
    <row r="94" spans="9:13" ht="12.75">
      <c r="I94" s="199"/>
      <c r="M94" s="199"/>
    </row>
    <row r="95" spans="9:13" ht="12.75">
      <c r="I95" s="199"/>
      <c r="M95" s="199"/>
    </row>
    <row r="96" spans="9:13" ht="12.75">
      <c r="I96" s="199"/>
      <c r="M96" s="199"/>
    </row>
    <row r="97" spans="9:13" ht="12.75">
      <c r="I97" s="199"/>
      <c r="M97" s="199"/>
    </row>
    <row r="98" spans="9:13" ht="12.75">
      <c r="I98" s="199"/>
      <c r="M98" s="199"/>
    </row>
    <row r="99" spans="9:13" ht="12.75">
      <c r="I99" s="199"/>
      <c r="M99" s="199"/>
    </row>
    <row r="100" spans="9:13" ht="12.75">
      <c r="I100" s="199"/>
      <c r="M100" s="199"/>
    </row>
    <row r="101" spans="9:13" ht="12.75">
      <c r="I101" s="199"/>
      <c r="M101" s="199"/>
    </row>
    <row r="102" spans="9:13" ht="12.75">
      <c r="I102" s="199"/>
      <c r="M102" s="199"/>
    </row>
    <row r="103" spans="9:13" ht="12.75">
      <c r="I103" s="199"/>
      <c r="M103" s="199"/>
    </row>
    <row r="104" spans="9:13" ht="12.75">
      <c r="I104" s="199"/>
      <c r="M104" s="199"/>
    </row>
    <row r="105" spans="9:13" ht="12.75">
      <c r="I105" s="199"/>
      <c r="M105" s="199"/>
    </row>
    <row r="106" spans="9:13" ht="12.75">
      <c r="I106" s="199"/>
      <c r="M106" s="199"/>
    </row>
    <row r="107" spans="9:13" ht="12.75">
      <c r="I107" s="199"/>
      <c r="M107" s="199"/>
    </row>
    <row r="108" spans="9:13" ht="12.75">
      <c r="I108" s="199"/>
      <c r="M108" s="199"/>
    </row>
    <row r="109" spans="9:13" ht="12.75">
      <c r="I109" s="199"/>
      <c r="M109" s="199"/>
    </row>
    <row r="110" spans="9:13" ht="12.75">
      <c r="I110" s="199"/>
      <c r="M110" s="199"/>
    </row>
    <row r="111" spans="9:13" ht="12.75">
      <c r="I111" s="199"/>
      <c r="M111" s="199"/>
    </row>
    <row r="112" spans="9:13" ht="12.75">
      <c r="I112" s="199"/>
      <c r="M112" s="199"/>
    </row>
    <row r="113" spans="9:13" ht="12.75">
      <c r="I113" s="199"/>
      <c r="M113" s="199"/>
    </row>
    <row r="114" spans="9:13" ht="12.75">
      <c r="I114" s="199"/>
      <c r="M114" s="199"/>
    </row>
    <row r="115" spans="9:13" ht="12.75">
      <c r="I115" s="199"/>
      <c r="M115" s="199"/>
    </row>
    <row r="116" spans="9:13" ht="12.75">
      <c r="I116" s="199"/>
      <c r="M116" s="199"/>
    </row>
    <row r="117" spans="9:13" ht="12.75">
      <c r="I117" s="199"/>
      <c r="M117" s="199"/>
    </row>
    <row r="118" spans="9:13" ht="12.75">
      <c r="I118" s="199"/>
      <c r="M118" s="199"/>
    </row>
    <row r="119" spans="9:13" ht="12.75">
      <c r="I119" s="199"/>
      <c r="M119" s="199"/>
    </row>
    <row r="120" spans="9:13" ht="12.75">
      <c r="I120" s="199"/>
      <c r="M120" s="199"/>
    </row>
    <row r="121" spans="9:13" ht="12.75">
      <c r="I121" s="199"/>
      <c r="M121" s="199"/>
    </row>
    <row r="122" spans="9:13" ht="12.75">
      <c r="I122" s="199"/>
      <c r="M122" s="199"/>
    </row>
    <row r="123" spans="9:13" ht="12.75">
      <c r="I123" s="199"/>
      <c r="M123" s="199"/>
    </row>
    <row r="124" spans="9:13" ht="12.75">
      <c r="I124" s="199"/>
      <c r="M124" s="199"/>
    </row>
    <row r="125" spans="9:13" ht="12.75">
      <c r="I125" s="199"/>
      <c r="M125" s="199"/>
    </row>
    <row r="126" spans="9:13" ht="12.75">
      <c r="I126" s="199"/>
      <c r="M126" s="199"/>
    </row>
    <row r="127" spans="9:13" ht="12.75">
      <c r="I127" s="199"/>
      <c r="M127" s="199"/>
    </row>
    <row r="128" spans="9:13" ht="12.75">
      <c r="I128" s="199"/>
      <c r="M128" s="199"/>
    </row>
    <row r="129" spans="9:13" ht="12.75">
      <c r="I129" s="199"/>
      <c r="M129" s="199"/>
    </row>
    <row r="130" spans="9:13" ht="12.75">
      <c r="I130" s="199"/>
      <c r="M130" s="199"/>
    </row>
    <row r="131" spans="9:13" ht="12.75">
      <c r="I131" s="199"/>
      <c r="M131" s="199"/>
    </row>
    <row r="132" spans="9:13" ht="12.75">
      <c r="I132" s="199"/>
      <c r="M132" s="199"/>
    </row>
    <row r="133" spans="9:13" ht="12.75">
      <c r="I133" s="199"/>
      <c r="M133" s="199"/>
    </row>
    <row r="134" spans="9:13" ht="12.75">
      <c r="I134" s="199"/>
      <c r="M134" s="199"/>
    </row>
    <row r="135" spans="9:13" ht="12.75">
      <c r="I135" s="199"/>
      <c r="M135" s="199"/>
    </row>
    <row r="136" spans="9:13" ht="12.75">
      <c r="I136" s="199"/>
      <c r="M136" s="199"/>
    </row>
    <row r="137" spans="9:13" ht="12.75">
      <c r="I137" s="199"/>
      <c r="M137" s="199"/>
    </row>
    <row r="138" spans="9:13" ht="12.75">
      <c r="I138" s="199"/>
      <c r="M138" s="199"/>
    </row>
    <row r="139" spans="9:13" ht="12.75">
      <c r="I139" s="199"/>
      <c r="M139" s="199"/>
    </row>
    <row r="140" spans="9:13" ht="12.75">
      <c r="I140" s="199"/>
      <c r="M140" s="199"/>
    </row>
    <row r="141" spans="9:13" ht="12.75">
      <c r="I141" s="199"/>
      <c r="M141" s="199"/>
    </row>
    <row r="142" spans="9:13" ht="12.75">
      <c r="I142" s="199"/>
      <c r="M142" s="199"/>
    </row>
    <row r="143" spans="9:13" ht="12.75">
      <c r="I143" s="199"/>
      <c r="M143" s="199"/>
    </row>
    <row r="144" spans="9:13" ht="12.75">
      <c r="I144" s="199"/>
      <c r="M144" s="199"/>
    </row>
    <row r="145" spans="9:13" ht="12.75">
      <c r="I145" s="199"/>
      <c r="M145" s="199"/>
    </row>
    <row r="146" spans="9:13" ht="12.75">
      <c r="I146" s="199"/>
      <c r="M146" s="199"/>
    </row>
    <row r="147" spans="9:13" ht="12.75">
      <c r="I147" s="199"/>
      <c r="M147" s="199"/>
    </row>
    <row r="148" spans="9:13" ht="12.75">
      <c r="I148" s="199"/>
      <c r="M148" s="199"/>
    </row>
    <row r="149" spans="9:13" ht="12.75">
      <c r="I149" s="199"/>
      <c r="M149" s="199"/>
    </row>
    <row r="150" spans="9:13" ht="12.75">
      <c r="I150" s="199"/>
      <c r="M150" s="199"/>
    </row>
    <row r="151" spans="9:13" ht="12.75">
      <c r="I151" s="199"/>
      <c r="M151" s="199"/>
    </row>
    <row r="152" spans="9:13" ht="12.75">
      <c r="I152" s="199"/>
      <c r="M152" s="199"/>
    </row>
    <row r="153" spans="9:13" ht="12.75">
      <c r="I153" s="199"/>
      <c r="M153" s="199"/>
    </row>
    <row r="154" spans="9:13" ht="12.75">
      <c r="I154" s="199"/>
      <c r="M154" s="199"/>
    </row>
    <row r="155" spans="9:13" ht="12.75">
      <c r="I155" s="199"/>
      <c r="M155" s="199"/>
    </row>
    <row r="156" spans="9:13" ht="12.75">
      <c r="I156" s="199"/>
      <c r="M156" s="199"/>
    </row>
    <row r="157" spans="9:13" ht="12.75">
      <c r="I157" s="199"/>
      <c r="M157" s="199"/>
    </row>
    <row r="158" spans="9:13" ht="12.75">
      <c r="I158" s="199"/>
      <c r="M158" s="199"/>
    </row>
    <row r="159" spans="9:13" ht="12.75">
      <c r="I159" s="199"/>
      <c r="M159" s="199"/>
    </row>
    <row r="160" spans="9:13" ht="12.75">
      <c r="I160" s="199"/>
      <c r="M160" s="199"/>
    </row>
    <row r="161" spans="9:13" ht="12.75">
      <c r="I161" s="199"/>
      <c r="M161" s="199"/>
    </row>
    <row r="162" spans="9:13" ht="12.75">
      <c r="I162" s="199"/>
      <c r="M162" s="199"/>
    </row>
    <row r="163" spans="9:13" ht="12.75">
      <c r="I163" s="199"/>
      <c r="M163" s="199"/>
    </row>
    <row r="164" spans="9:13" ht="12.75">
      <c r="I164" s="199"/>
      <c r="M164" s="199"/>
    </row>
    <row r="165" spans="9:13" ht="12.75">
      <c r="I165" s="199"/>
      <c r="M165" s="199"/>
    </row>
    <row r="166" spans="9:13" ht="12.75">
      <c r="I166" s="199"/>
      <c r="M166" s="199"/>
    </row>
    <row r="167" spans="9:13" ht="12.75">
      <c r="I167" s="199"/>
      <c r="M167" s="199"/>
    </row>
    <row r="168" spans="9:13" ht="12.75">
      <c r="I168" s="199"/>
      <c r="M168" s="199"/>
    </row>
    <row r="169" spans="9:13" ht="12.75">
      <c r="I169" s="199"/>
      <c r="M169" s="199"/>
    </row>
    <row r="170" spans="9:13" ht="12.75">
      <c r="I170" s="199"/>
      <c r="M170" s="199"/>
    </row>
    <row r="171" spans="9:13" ht="12.75">
      <c r="I171" s="199"/>
      <c r="M171" s="199"/>
    </row>
    <row r="172" spans="9:13" ht="12.75">
      <c r="I172" s="199"/>
      <c r="M172" s="199"/>
    </row>
    <row r="173" spans="9:13" ht="12.75">
      <c r="I173" s="199"/>
      <c r="M173" s="199"/>
    </row>
    <row r="174" spans="9:13" ht="12.75">
      <c r="I174" s="199"/>
      <c r="M174" s="199"/>
    </row>
    <row r="175" spans="9:13" ht="12.75">
      <c r="I175" s="199"/>
      <c r="M175" s="199"/>
    </row>
    <row r="176" spans="9:13" ht="12.75">
      <c r="I176" s="199"/>
      <c r="M176" s="199"/>
    </row>
    <row r="177" spans="9:13" ht="12.75">
      <c r="I177" s="199"/>
      <c r="M177" s="199"/>
    </row>
    <row r="178" spans="9:13" ht="12.75">
      <c r="I178" s="199"/>
      <c r="M178" s="199"/>
    </row>
    <row r="179" spans="9:13" ht="12.75">
      <c r="I179" s="199"/>
      <c r="M179" s="199"/>
    </row>
    <row r="180" spans="9:13" ht="12.75">
      <c r="I180" s="199"/>
      <c r="M180" s="199"/>
    </row>
    <row r="181" spans="9:13" ht="12.75">
      <c r="I181" s="199"/>
      <c r="M181" s="199"/>
    </row>
    <row r="182" spans="9:13" ht="12.75">
      <c r="I182" s="199"/>
      <c r="M182" s="199"/>
    </row>
    <row r="183" spans="9:13" ht="12.75">
      <c r="I183" s="199"/>
      <c r="M183" s="199"/>
    </row>
    <row r="184" spans="9:13" ht="12.75">
      <c r="I184" s="199"/>
      <c r="M184" s="199"/>
    </row>
    <row r="185" spans="9:13" ht="12.75">
      <c r="I185" s="199"/>
      <c r="M185" s="199"/>
    </row>
    <row r="186" spans="9:13" ht="12.75">
      <c r="I186" s="199"/>
      <c r="M186" s="199"/>
    </row>
    <row r="187" spans="9:13" ht="12.75">
      <c r="I187" s="199"/>
      <c r="M187" s="199"/>
    </row>
    <row r="188" spans="9:13" ht="12.75">
      <c r="I188" s="199"/>
      <c r="M188" s="199"/>
    </row>
    <row r="189" spans="9:13" ht="12.75">
      <c r="I189" s="199"/>
      <c r="M189" s="199"/>
    </row>
    <row r="190" spans="9:13" ht="12.75">
      <c r="I190" s="199"/>
      <c r="M190" s="199"/>
    </row>
    <row r="191" spans="9:13" ht="12.75">
      <c r="I191" s="199"/>
      <c r="M191" s="199"/>
    </row>
    <row r="192" spans="9:13" ht="12.75">
      <c r="I192" s="199"/>
      <c r="M192" s="199"/>
    </row>
    <row r="193" spans="9:13" ht="12.75">
      <c r="I193" s="199"/>
      <c r="M193" s="199"/>
    </row>
    <row r="194" spans="9:13" ht="12.75">
      <c r="I194" s="199"/>
      <c r="M194" s="199"/>
    </row>
  </sheetData>
  <sheetProtection selectLockedCells="1" autoFilter="0" selectUnlockedCells="1"/>
  <mergeCells count="4">
    <mergeCell ref="B1:M1"/>
    <mergeCell ref="B3:F3"/>
    <mergeCell ref="B4:F4"/>
    <mergeCell ref="B9:E9"/>
  </mergeCells>
  <dataValidations count="4">
    <dataValidation type="list" allowBlank="1" showErrorMessage="1" sqref="M43 M7 M15 M21 M26 M54">
      <formula1>"not yet reviewed,M,no,"</formula1>
      <formula2>0</formula2>
    </dataValidation>
    <dataValidation type="list" allowBlank="1" showErrorMessage="1" sqref="I37 I21 I26 I30:I31 I54 I51:I52 I43 I38 I15:I18">
      <formula1>"not yet rated,0,1,2,3,"</formula1>
      <formula2>0</formula2>
    </dataValidation>
    <dataValidation type="list" allowBlank="1" showErrorMessage="1" sqref="M37 M30:M31 M51:M52 M38 M16:M18">
      <formula1>"not yet reviewed,0,1,2,3,"</formula1>
      <formula2>0</formula2>
    </dataValidation>
    <dataValidation type="list" allowBlank="1" showErrorMessage="1" sqref="M5:M6 I10:I11 M10:M11 I27:I29 M61:M64 I61:I64 M56:M59 I56:I59 M48:M50 I48:I50 M40:M42 I40:I42 M31 I31 M35:M36 I35:I36 M33 I33 M13:M14 M8 I13:I14 I5:I8 M22:M23 M20 I22:I23 I20 I45:I46 M45:M46 M66:M69 I66:I69 M27:M29">
      <formula1>"not yet rated,Yes,No,"</formula1>
      <formula2>0</formula2>
    </dataValidation>
  </dataValidations>
  <printOptions/>
  <pageMargins left="0.39375" right="0.39375" top="0.39375" bottom="0.39375" header="0.5118055555555555" footer="0.5118055555555555"/>
  <pageSetup fitToHeight="0" fitToWidth="1" horizontalDpi="300" verticalDpi="300" orientation="landscape" scale="56" r:id="rId3"/>
  <legacyDrawing r:id="rId2"/>
</worksheet>
</file>

<file path=xl/worksheets/sheet6.xml><?xml version="1.0" encoding="utf-8"?>
<worksheet xmlns="http://schemas.openxmlformats.org/spreadsheetml/2006/main" xmlns:r="http://schemas.openxmlformats.org/officeDocument/2006/relationships">
  <dimension ref="B2:O45"/>
  <sheetViews>
    <sheetView zoomScalePageLayoutView="0" workbookViewId="0" topLeftCell="A7">
      <selection activeCell="B4" sqref="B4:G4"/>
    </sheetView>
  </sheetViews>
  <sheetFormatPr defaultColWidth="9.140625" defaultRowHeight="12.75"/>
  <cols>
    <col min="1" max="1" width="6.140625" style="200" customWidth="1"/>
    <col min="2" max="2" width="60.00390625" style="200" customWidth="1"/>
    <col min="3" max="3" width="14.421875" style="200" bestFit="1" customWidth="1"/>
    <col min="4" max="4" width="11.00390625" style="200" bestFit="1" customWidth="1"/>
    <col min="5" max="5" width="15.421875" style="200" bestFit="1" customWidth="1"/>
    <col min="6" max="6" width="11.00390625" style="200" bestFit="1" customWidth="1"/>
    <col min="7" max="7" width="9.140625" style="200" bestFit="1" customWidth="1"/>
    <col min="8" max="16384" width="9.140625" style="200" customWidth="1"/>
  </cols>
  <sheetData>
    <row r="1" ht="13.5" thickBot="1"/>
    <row r="2" spans="2:7" ht="25.5" customHeight="1" thickBot="1">
      <c r="B2" s="201" t="s">
        <v>54</v>
      </c>
      <c r="C2" s="202"/>
      <c r="D2" s="202"/>
      <c r="E2" s="202"/>
      <c r="F2" s="202"/>
      <c r="G2" s="203"/>
    </row>
    <row r="3" spans="2:7" ht="12.75" customHeight="1" hidden="1" thickBot="1">
      <c r="B3" s="204"/>
      <c r="C3" s="205"/>
      <c r="D3" s="205"/>
      <c r="E3" s="205"/>
      <c r="F3" s="205"/>
      <c r="G3" s="206"/>
    </row>
    <row r="4" spans="2:15" ht="198" customHeight="1" thickBot="1">
      <c r="B4" s="341" t="s">
        <v>193</v>
      </c>
      <c r="C4" s="341"/>
      <c r="D4" s="341"/>
      <c r="E4" s="341"/>
      <c r="F4" s="341"/>
      <c r="G4" s="341"/>
      <c r="M4" s="207"/>
      <c r="N4" s="207"/>
      <c r="O4" s="207"/>
    </row>
    <row r="5" spans="2:15" ht="21.75" customHeight="1" thickBot="1">
      <c r="B5" s="232"/>
      <c r="C5" s="232"/>
      <c r="D5" s="232"/>
      <c r="E5" s="232"/>
      <c r="F5" s="232"/>
      <c r="G5" s="232"/>
      <c r="M5" s="207"/>
      <c r="N5" s="207"/>
      <c r="O5" s="207"/>
    </row>
    <row r="6" spans="3:15" ht="13.5" thickBot="1">
      <c r="C6" s="342" t="s">
        <v>81</v>
      </c>
      <c r="D6" s="343"/>
      <c r="E6" s="343" t="s">
        <v>82</v>
      </c>
      <c r="F6" s="343"/>
      <c r="G6" s="344"/>
      <c r="M6" s="207"/>
      <c r="N6" s="207"/>
      <c r="O6" s="207"/>
    </row>
    <row r="7" spans="2:15" ht="26.25" thickBot="1">
      <c r="B7" s="208" t="s">
        <v>102</v>
      </c>
      <c r="C7" s="278" t="s">
        <v>83</v>
      </c>
      <c r="D7" s="279" t="s">
        <v>80</v>
      </c>
      <c r="E7" s="280" t="s">
        <v>84</v>
      </c>
      <c r="F7" s="279" t="s">
        <v>80</v>
      </c>
      <c r="G7" s="281" t="s">
        <v>87</v>
      </c>
      <c r="M7" s="207"/>
      <c r="N7" s="207"/>
      <c r="O7" s="207"/>
    </row>
    <row r="8" spans="2:15" ht="25.5">
      <c r="B8" s="209" t="s">
        <v>320</v>
      </c>
      <c r="C8" s="256"/>
      <c r="D8" s="257"/>
      <c r="E8" s="258"/>
      <c r="F8" s="259"/>
      <c r="G8" s="260"/>
      <c r="M8" s="207"/>
      <c r="N8" s="207"/>
      <c r="O8" s="207"/>
    </row>
    <row r="9" spans="2:15" ht="12.75">
      <c r="B9" s="210" t="s">
        <v>318</v>
      </c>
      <c r="C9" s="261">
        <f>COUNTIF('3. Quality ToolKit'!H5:H8,"M")</f>
        <v>4</v>
      </c>
      <c r="D9" s="231">
        <f>COUNTIF('3. Quality ToolKit'!I5:I8,"Yes")</f>
        <v>0</v>
      </c>
      <c r="E9" s="229"/>
      <c r="F9" s="229"/>
      <c r="G9" s="262">
        <f>IF(E9&lt;&gt;0,F9/(E9*3),"")</f>
      </c>
      <c r="M9" s="207"/>
      <c r="N9" s="207"/>
      <c r="O9" s="207"/>
    </row>
    <row r="10" spans="2:15" ht="12.75">
      <c r="B10" s="212" t="s">
        <v>110</v>
      </c>
      <c r="C10" s="261">
        <f>COUNTIF('3. Quality ToolKit'!H10:H11,"M")</f>
        <v>2</v>
      </c>
      <c r="D10" s="231">
        <f>COUNTIF('3. Quality ToolKit'!I10:I11,"Yes")</f>
        <v>0</v>
      </c>
      <c r="E10" s="229"/>
      <c r="F10" s="229"/>
      <c r="G10" s="262">
        <f>IF(E10&lt;&gt;0,F10/(E10*3),"")</f>
      </c>
      <c r="M10" s="207"/>
      <c r="N10" s="207"/>
      <c r="O10" s="207"/>
    </row>
    <row r="11" spans="2:15" ht="12.75">
      <c r="B11" s="213" t="s">
        <v>103</v>
      </c>
      <c r="C11" s="263">
        <f>SUM(C9:C10)</f>
        <v>6</v>
      </c>
      <c r="D11" s="243">
        <f>SUM(D9:D10)</f>
        <v>0</v>
      </c>
      <c r="E11" s="230"/>
      <c r="F11" s="230"/>
      <c r="G11" s="264"/>
      <c r="M11" s="207"/>
      <c r="N11" s="207"/>
      <c r="O11" s="207"/>
    </row>
    <row r="12" spans="2:15" ht="12.75">
      <c r="B12" s="214" t="s">
        <v>210</v>
      </c>
      <c r="C12" s="265"/>
      <c r="D12" s="245"/>
      <c r="E12" s="247"/>
      <c r="F12" s="228"/>
      <c r="G12" s="266"/>
      <c r="M12" s="207"/>
      <c r="N12" s="207"/>
      <c r="O12" s="207"/>
    </row>
    <row r="13" spans="2:15" ht="12.75">
      <c r="B13" s="212" t="s">
        <v>319</v>
      </c>
      <c r="C13" s="267">
        <f>COUNTIF('3. Quality ToolKit'!H13:H18,"M")</f>
        <v>2</v>
      </c>
      <c r="D13" s="231">
        <f>COUNTIF('3. Quality ToolKit'!I13:I18,"Yes")</f>
        <v>0</v>
      </c>
      <c r="E13" s="248">
        <f>COUNTIF('3. Quality ToolKit'!H13:H18,"E")*3</f>
        <v>12</v>
      </c>
      <c r="F13" s="211">
        <f>SUMIF('3. Quality ToolKit'!I13:I18,1)+SUMIF('3. Quality ToolKit'!I13:I18,2)+SUMIF('3. Quality ToolKit'!I13:I18,3)</f>
        <v>0</v>
      </c>
      <c r="G13" s="272">
        <f>IF(E13&lt;&gt;0,F13/(E13),"")</f>
        <v>0</v>
      </c>
      <c r="M13" s="207"/>
      <c r="N13" s="207"/>
      <c r="O13" s="207"/>
    </row>
    <row r="14" spans="2:15" ht="12.75">
      <c r="B14" s="213" t="s">
        <v>103</v>
      </c>
      <c r="C14" s="263">
        <f>SUM(C13)</f>
        <v>2</v>
      </c>
      <c r="D14" s="243">
        <f>SUM(D13)</f>
        <v>0</v>
      </c>
      <c r="E14" s="249">
        <f>COUNTIF('3. Quality ToolKit'!H15:H19,"E")*3</f>
        <v>12</v>
      </c>
      <c r="F14" s="242">
        <f>SUM(F13)</f>
        <v>0</v>
      </c>
      <c r="G14" s="273">
        <f aca="true" t="shared" si="0" ref="G14:G26">IF(E14&lt;&gt;0,F14/(E14),"")</f>
        <v>0</v>
      </c>
      <c r="M14" s="207"/>
      <c r="N14" s="207"/>
      <c r="O14" s="207"/>
    </row>
    <row r="15" spans="2:15" ht="12.75">
      <c r="B15" s="209" t="s">
        <v>55</v>
      </c>
      <c r="C15" s="265"/>
      <c r="D15" s="255"/>
      <c r="E15" s="250"/>
      <c r="F15" s="240"/>
      <c r="G15" s="274">
        <f t="shared" si="0"/>
      </c>
      <c r="M15" s="207"/>
      <c r="N15" s="207"/>
      <c r="O15" s="207"/>
    </row>
    <row r="16" spans="2:15" ht="12.75">
      <c r="B16" s="212" t="s">
        <v>56</v>
      </c>
      <c r="C16" s="261">
        <f>COUNTIF('3. Quality ToolKit'!H20:H23,"M")</f>
        <v>3</v>
      </c>
      <c r="D16" s="231">
        <f>COUNTIF('3. Quality ToolKit'!I20:I23,"Yes")</f>
        <v>0</v>
      </c>
      <c r="E16" s="248">
        <f>COUNTIF('3. Quality ToolKit'!H20:H23,"E")*3</f>
        <v>3</v>
      </c>
      <c r="F16" s="211">
        <f>SUMIF('3. Quality ToolKit'!I20:I23,1)+SUMIF('3. Quality ToolKit'!I20:I23,2)+SUMIF('3. Quality ToolKit'!I20:I23,3)</f>
        <v>0</v>
      </c>
      <c r="G16" s="272">
        <f t="shared" si="0"/>
        <v>0</v>
      </c>
      <c r="M16" s="207"/>
      <c r="N16" s="207"/>
      <c r="O16" s="207"/>
    </row>
    <row r="17" spans="2:7" ht="12.75">
      <c r="B17" s="213" t="s">
        <v>103</v>
      </c>
      <c r="C17" s="263">
        <f>SUM(C16)</f>
        <v>3</v>
      </c>
      <c r="D17" s="243">
        <f>SUM(D16)</f>
        <v>0</v>
      </c>
      <c r="E17" s="249">
        <f>E16</f>
        <v>3</v>
      </c>
      <c r="F17" s="242">
        <f>SUM(F16)</f>
        <v>0</v>
      </c>
      <c r="G17" s="273">
        <f t="shared" si="0"/>
        <v>0</v>
      </c>
    </row>
    <row r="18" spans="2:7" ht="12.75">
      <c r="B18" s="215" t="s">
        <v>85</v>
      </c>
      <c r="C18" s="265"/>
      <c r="D18" s="245"/>
      <c r="E18" s="250"/>
      <c r="F18" s="240"/>
      <c r="G18" s="274">
        <f t="shared" si="0"/>
      </c>
    </row>
    <row r="19" spans="2:7" ht="12.75">
      <c r="B19" s="216" t="s">
        <v>86</v>
      </c>
      <c r="C19" s="261">
        <f>COUNTIF('3. Quality ToolKit'!H26:H31,"M")</f>
        <v>4</v>
      </c>
      <c r="D19" s="231">
        <f>COUNTIF('3. Quality ToolKit'!I26:I31,"Yes")</f>
        <v>0</v>
      </c>
      <c r="E19" s="251">
        <f>COUNTIF('3. Quality ToolKit'!H26:H31,"E")*3</f>
        <v>6</v>
      </c>
      <c r="F19" s="234">
        <f>SUMIF('3. Quality ToolKit'!I26:I31,1)+SUMIF('3. Quality ToolKit'!I26:I31,2)+SUMIF('3. Quality ToolKit'!I26:I31,3)</f>
        <v>0</v>
      </c>
      <c r="G19" s="275">
        <f t="shared" si="0"/>
        <v>0</v>
      </c>
    </row>
    <row r="20" spans="2:7" ht="12.75">
      <c r="B20" s="212" t="s">
        <v>13</v>
      </c>
      <c r="C20" s="261">
        <f>COUNTIF('3. Quality ToolKit'!H33:H33,"M")</f>
        <v>1</v>
      </c>
      <c r="D20" s="231">
        <f>COUNTIF('3. Quality ToolKit'!I33:I33,"Yes")</f>
        <v>0</v>
      </c>
      <c r="E20" s="241"/>
      <c r="F20" s="229"/>
      <c r="G20" s="276">
        <f t="shared" si="0"/>
      </c>
    </row>
    <row r="21" spans="2:7" ht="12.75">
      <c r="B21" s="212" t="s">
        <v>119</v>
      </c>
      <c r="C21" s="261">
        <f>COUNTIF('3. Quality ToolKit'!H35:H38,"M")</f>
        <v>2</v>
      </c>
      <c r="D21" s="231">
        <f>COUNTIF('3. Quality ToolKit'!I35:I38,"Yes")</f>
        <v>0</v>
      </c>
      <c r="E21" s="252">
        <f>COUNTIF('3. Quality ToolKit'!H35:H38,"E")*3</f>
        <v>6</v>
      </c>
      <c r="F21" s="235">
        <f>SUMIF('3. Quality ToolKit'!I35:I38,1)+SUMIF('3. Quality ToolKit'!I35:I38,1)+SUMIF('3. Quality ToolKit'!I35:I38,3)</f>
        <v>0</v>
      </c>
      <c r="G21" s="277">
        <f t="shared" si="0"/>
        <v>0</v>
      </c>
    </row>
    <row r="22" spans="2:7" ht="12.75">
      <c r="B22" s="212" t="s">
        <v>120</v>
      </c>
      <c r="C22" s="261">
        <f>COUNTIF('3. Quality ToolKit'!H40:H43,"M")</f>
        <v>3</v>
      </c>
      <c r="D22" s="231">
        <f>COUNTIF('3. Quality ToolKit'!I40:I43,"Yes")</f>
        <v>0</v>
      </c>
      <c r="E22" s="251">
        <f>COUNTIF('3. Quality ToolKit'!H40:H43,"E")*3</f>
        <v>3</v>
      </c>
      <c r="F22" s="234">
        <f>SUMIF('3. Quality ToolKit'!I40:I43,1)+SUMIF('3. Quality ToolKit'!I40:I43,2)+SUMIF('3. Quality ToolKit'!I40:I43,3)</f>
        <v>0</v>
      </c>
      <c r="G22" s="275">
        <f t="shared" si="0"/>
        <v>0</v>
      </c>
    </row>
    <row r="23" spans="2:7" ht="12.75">
      <c r="B23" s="212" t="s">
        <v>121</v>
      </c>
      <c r="C23" s="261">
        <f>COUNTIF('3. Quality ToolKit'!H45:H46,"M")</f>
        <v>2</v>
      </c>
      <c r="D23" s="231">
        <f>COUNTIF('3. Quality ToolKit'!I45:I46,"Yes")</f>
        <v>0</v>
      </c>
      <c r="E23" s="241"/>
      <c r="F23" s="229"/>
      <c r="G23" s="276">
        <f t="shared" si="0"/>
      </c>
    </row>
    <row r="24" spans="2:7" ht="12.75">
      <c r="B24" s="217" t="s">
        <v>122</v>
      </c>
      <c r="C24" s="261">
        <f>COUNTIF('3. Quality ToolKit'!H48:H52,"M")</f>
        <v>3</v>
      </c>
      <c r="D24" s="231">
        <f>COUNTIF('3. Quality ToolKit'!I48:I52,"Yes")</f>
        <v>0</v>
      </c>
      <c r="E24" s="252">
        <f>COUNTIF('3. Quality ToolKit'!H48:H52,"E")*3</f>
        <v>6</v>
      </c>
      <c r="F24" s="235">
        <f>SUMIF('3. Quality ToolKit'!I48:I52,1)+SUMIF('3. Quality ToolKit'!I48:I52,2)+SUMIF('3. Quality ToolKit'!I48:I52,3)</f>
        <v>0</v>
      </c>
      <c r="G24" s="277">
        <f t="shared" si="0"/>
        <v>0</v>
      </c>
    </row>
    <row r="25" spans="2:7" ht="12.75">
      <c r="B25" s="217" t="s">
        <v>38</v>
      </c>
      <c r="C25" s="261">
        <f>COUNTIF('3. Quality ToolKit'!H54:H54,"M")</f>
        <v>0</v>
      </c>
      <c r="D25" s="231">
        <f>COUNTIF('3. Quality ToolKit'!I54:I54,"Yes")</f>
        <v>0</v>
      </c>
      <c r="E25" s="248">
        <f>COUNTIF('3. Quality ToolKit'!H54:H54,"E")*3</f>
        <v>3</v>
      </c>
      <c r="F25" s="211">
        <f>SUMIF('3. Quality ToolKit'!I54:I54,1)+SUMIF('3. Quality ToolKit'!I54:I54,2)+SUMIF('3. Quality ToolKit'!I54:I54,3)</f>
        <v>0</v>
      </c>
      <c r="G25" s="272">
        <f t="shared" si="0"/>
        <v>0</v>
      </c>
    </row>
    <row r="26" spans="2:7" ht="12.75">
      <c r="B26" s="213" t="s">
        <v>103</v>
      </c>
      <c r="C26" s="263">
        <f>SUM(C19:C25)</f>
        <v>15</v>
      </c>
      <c r="D26" s="243">
        <f>SUM(D19:D25)</f>
        <v>0</v>
      </c>
      <c r="E26" s="253">
        <f>E19+E21+E22+E24+E25</f>
        <v>24</v>
      </c>
      <c r="F26" s="242">
        <f>SUM(F19:F25)</f>
        <v>0</v>
      </c>
      <c r="G26" s="273">
        <f t="shared" si="0"/>
        <v>0</v>
      </c>
    </row>
    <row r="27" spans="2:7" ht="12.75">
      <c r="B27" s="209" t="s">
        <v>124</v>
      </c>
      <c r="C27" s="265"/>
      <c r="D27" s="245"/>
      <c r="E27" s="254"/>
      <c r="F27" s="227"/>
      <c r="G27" s="268"/>
    </row>
    <row r="28" spans="2:7" ht="12.75">
      <c r="B28" s="217" t="s">
        <v>57</v>
      </c>
      <c r="C28" s="261">
        <f>COUNTIF('3. Quality ToolKit'!H56:H59,"M")</f>
        <v>4</v>
      </c>
      <c r="D28" s="231">
        <f>COUNTIF('3. Quality ToolKit'!I56:I59,"Yes")</f>
        <v>0</v>
      </c>
      <c r="E28" s="229"/>
      <c r="F28" s="229"/>
      <c r="G28" s="262"/>
    </row>
    <row r="29" spans="2:7" ht="12.75">
      <c r="B29" s="213" t="s">
        <v>103</v>
      </c>
      <c r="C29" s="263">
        <f>SUM(C28)</f>
        <v>4</v>
      </c>
      <c r="D29" s="243">
        <f>SUM(D28)</f>
        <v>0</v>
      </c>
      <c r="E29" s="230"/>
      <c r="F29" s="230"/>
      <c r="G29" s="264"/>
    </row>
    <row r="30" spans="2:7" ht="12.75">
      <c r="B30" s="214" t="s">
        <v>127</v>
      </c>
      <c r="C30" s="265"/>
      <c r="D30" s="245"/>
      <c r="E30" s="244"/>
      <c r="F30" s="233"/>
      <c r="G30" s="269"/>
    </row>
    <row r="31" spans="2:7" ht="12.75">
      <c r="B31" s="217" t="s">
        <v>58</v>
      </c>
      <c r="C31" s="261">
        <f>COUNTIF('3. Quality ToolKit'!H61:H64,"M")</f>
        <v>4</v>
      </c>
      <c r="D31" s="231">
        <f>COUNTIF('3. Quality ToolKit'!I61:I64,"Yes")</f>
        <v>0</v>
      </c>
      <c r="E31" s="229"/>
      <c r="F31" s="229"/>
      <c r="G31" s="262"/>
    </row>
    <row r="32" spans="2:7" ht="12.75">
      <c r="B32" s="213" t="s">
        <v>103</v>
      </c>
      <c r="C32" s="263">
        <f>SUM(C31)</f>
        <v>4</v>
      </c>
      <c r="D32" s="243">
        <f>SUM(D31)</f>
        <v>0</v>
      </c>
      <c r="E32" s="230"/>
      <c r="F32" s="230"/>
      <c r="G32" s="264"/>
    </row>
    <row r="33" spans="2:7" ht="12.75">
      <c r="B33" s="215" t="s">
        <v>129</v>
      </c>
      <c r="C33" s="265"/>
      <c r="D33" s="245"/>
      <c r="E33" s="244"/>
      <c r="F33" s="233"/>
      <c r="G33" s="269"/>
    </row>
    <row r="34" spans="2:7" ht="12.75">
      <c r="B34" s="217" t="s">
        <v>59</v>
      </c>
      <c r="C34" s="261">
        <f>COUNTIF('3. Quality ToolKit'!H66:H69,"M")</f>
        <v>2</v>
      </c>
      <c r="D34" s="231">
        <f>COUNTIF('3. Quality ToolKit'!I66:I69,"Yes")</f>
        <v>0</v>
      </c>
      <c r="E34" s="229"/>
      <c r="F34" s="229"/>
      <c r="G34" s="262"/>
    </row>
    <row r="35" spans="2:7" ht="13.5" thickBot="1">
      <c r="B35" s="218" t="s">
        <v>103</v>
      </c>
      <c r="C35" s="270">
        <f>SUM(C34)</f>
        <v>2</v>
      </c>
      <c r="D35" s="246">
        <f>SUM(D34)</f>
        <v>0</v>
      </c>
      <c r="E35" s="230"/>
      <c r="F35" s="230"/>
      <c r="G35" s="264"/>
    </row>
    <row r="36" spans="2:7" ht="13.5" thickBot="1">
      <c r="B36" s="236" t="s">
        <v>131</v>
      </c>
      <c r="C36" s="271">
        <f>C11+C14+C17+C26+C29+C32+C35</f>
        <v>36</v>
      </c>
      <c r="D36" s="237">
        <f>D11+D14+D17+D26+D29+D32+D35</f>
        <v>0</v>
      </c>
      <c r="E36" s="238">
        <f>E11+E14+E17+E26+E29+E32+E35</f>
        <v>39</v>
      </c>
      <c r="F36" s="237">
        <f>F11+F14+F17+F26+F29+F32+F35</f>
        <v>0</v>
      </c>
      <c r="G36" s="239"/>
    </row>
    <row r="41" spans="6:10" ht="12.75">
      <c r="F41" s="219"/>
      <c r="G41" s="219"/>
      <c r="H41" s="219"/>
      <c r="I41" s="219"/>
      <c r="J41" s="219"/>
    </row>
    <row r="42" spans="6:10" ht="12.75">
      <c r="F42" s="219"/>
      <c r="G42" s="219"/>
      <c r="H42" s="219"/>
      <c r="I42" s="219"/>
      <c r="J42" s="219"/>
    </row>
    <row r="43" spans="6:10" ht="12.75">
      <c r="F43" s="219"/>
      <c r="G43" s="219"/>
      <c r="H43" s="219"/>
      <c r="I43" s="219"/>
      <c r="J43" s="219"/>
    </row>
    <row r="44" spans="6:10" ht="12.75">
      <c r="F44" s="219"/>
      <c r="G44" s="219"/>
      <c r="H44" s="219"/>
      <c r="I44" s="219"/>
      <c r="J44" s="219"/>
    </row>
    <row r="45" spans="6:10" ht="12.75">
      <c r="F45" s="219"/>
      <c r="G45" s="219"/>
      <c r="H45" s="219"/>
      <c r="I45" s="219"/>
      <c r="J45" s="219"/>
    </row>
  </sheetData>
  <sheetProtection selectLockedCells="1" selectUnlockedCells="1"/>
  <mergeCells count="3">
    <mergeCell ref="B4:G4"/>
    <mergeCell ref="C6:D6"/>
    <mergeCell ref="E6:G6"/>
  </mergeCells>
  <conditionalFormatting sqref="D36">
    <cfRule type="cellIs" priority="1" dxfId="1" operator="equal" stopIfTrue="1">
      <formula>$C$35</formula>
    </cfRule>
    <cfRule type="cellIs" priority="2" dxfId="0" operator="lessThan" stopIfTrue="1">
      <formula>$C$35</formula>
    </cfRule>
  </conditionalFormatting>
  <conditionalFormatting sqref="D9:D11 D13:D14 D16:D17 D19:D26 D28:D29 D31:D32 D34:D35">
    <cfRule type="cellIs" priority="3" dxfId="1" operator="equal" stopIfTrue="1">
      <formula>C9</formula>
    </cfRule>
    <cfRule type="cellIs" priority="4" dxfId="0" operator="lessThan" stopIfTrue="1">
      <formula>C9</formula>
    </cfRule>
  </conditionalFormatting>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2:C13"/>
  <sheetViews>
    <sheetView zoomScalePageLayoutView="0" workbookViewId="0" topLeftCell="A7">
      <selection activeCell="C18" sqref="C18"/>
    </sheetView>
  </sheetViews>
  <sheetFormatPr defaultColWidth="11.421875" defaultRowHeight="12.75"/>
  <cols>
    <col min="1" max="1" width="2.57421875" style="1" customWidth="1"/>
    <col min="2" max="2" width="21.7109375" style="1" customWidth="1"/>
    <col min="3" max="3" width="93.8515625" style="1" customWidth="1"/>
    <col min="4" max="16384" width="9.140625" style="0" customWidth="1"/>
  </cols>
  <sheetData>
    <row r="1" ht="13.5" thickBot="1"/>
    <row r="2" spans="2:3" ht="20.25">
      <c r="B2" s="345" t="s">
        <v>60</v>
      </c>
      <c r="C2" s="345"/>
    </row>
    <row r="3" spans="2:3" ht="49.5" customHeight="1" thickBot="1">
      <c r="B3" s="86" t="s">
        <v>61</v>
      </c>
      <c r="C3" s="154" t="s">
        <v>62</v>
      </c>
    </row>
    <row r="4" spans="2:3" ht="53.25" customHeight="1">
      <c r="B4" s="220" t="s">
        <v>63</v>
      </c>
      <c r="C4" s="221" t="s">
        <v>64</v>
      </c>
    </row>
    <row r="5" spans="2:3" ht="38.25">
      <c r="B5" s="86" t="s">
        <v>65</v>
      </c>
      <c r="C5" s="154" t="s">
        <v>66</v>
      </c>
    </row>
    <row r="6" spans="2:3" ht="25.5">
      <c r="B6" s="86" t="s">
        <v>321</v>
      </c>
      <c r="C6" s="154" t="s">
        <v>67</v>
      </c>
    </row>
    <row r="7" spans="2:3" ht="25.5">
      <c r="B7" s="86" t="s">
        <v>68</v>
      </c>
      <c r="C7" s="154" t="s">
        <v>322</v>
      </c>
    </row>
    <row r="8" spans="2:3" ht="38.25">
      <c r="B8" s="86" t="s">
        <v>69</v>
      </c>
      <c r="C8" s="154" t="s">
        <v>70</v>
      </c>
    </row>
    <row r="9" spans="2:3" ht="36.75" customHeight="1">
      <c r="B9" s="86" t="s">
        <v>71</v>
      </c>
      <c r="C9" s="154" t="s">
        <v>72</v>
      </c>
    </row>
    <row r="10" spans="2:3" ht="25.5">
      <c r="B10" s="86" t="s">
        <v>73</v>
      </c>
      <c r="C10" s="154" t="s">
        <v>74</v>
      </c>
    </row>
    <row r="11" spans="2:3" ht="38.25">
      <c r="B11" s="86" t="s">
        <v>75</v>
      </c>
      <c r="C11" s="154" t="s">
        <v>323</v>
      </c>
    </row>
    <row r="12" spans="2:3" ht="51">
      <c r="B12" s="222" t="s">
        <v>76</v>
      </c>
      <c r="C12" s="223" t="s">
        <v>77</v>
      </c>
    </row>
    <row r="13" spans="2:3" ht="144" customHeight="1" thickBot="1">
      <c r="B13" s="224" t="s">
        <v>78</v>
      </c>
      <c r="C13" s="197" t="s">
        <v>324</v>
      </c>
    </row>
  </sheetData>
  <sheetProtection selectLockedCells="1" selectUnlockedCells="1"/>
  <mergeCells count="1">
    <mergeCell ref="B2:C2"/>
  </mergeCells>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ulf.ehlers</dc:creator>
  <cp:keywords/>
  <dc:description/>
  <cp:lastModifiedBy>ksi05</cp:lastModifiedBy>
  <cp:lastPrinted>2011-03-17T16:15:16Z</cp:lastPrinted>
  <dcterms:created xsi:type="dcterms:W3CDTF">2010-02-14T21:18:21Z</dcterms:created>
  <dcterms:modified xsi:type="dcterms:W3CDTF">2012-04-03T14:04:49Z</dcterms:modified>
  <cp:category/>
  <cp:version/>
  <cp:contentType/>
  <cp:contentStatus/>
</cp:coreProperties>
</file>